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3176" activeTab="4"/>
  </bookViews>
  <sheets>
    <sheet name="days" sheetId="1" r:id="rId1"/>
    <sheet name="Part time K days" sheetId="2" r:id="rId2"/>
    <sheet name="hrs" sheetId="4" r:id="rId3"/>
    <sheet name="hrskindergarten" sheetId="3" r:id="rId4"/>
    <sheet name="75percent" sheetId="5" r:id="rId5"/>
  </sheets>
  <definedNames>
    <definedName name="_xlnm.Print_Area" localSheetId="4">'75percent'!$A$1:$W$162</definedName>
    <definedName name="_xlnm.Print_Area" localSheetId="0">days!$A$1:$AZ$51</definedName>
    <definedName name="_xlnm.Print_Area" localSheetId="2">hrs!$A$1:$Z$61</definedName>
    <definedName name="_xlnm.Print_Area" localSheetId="3">hrskindergarten!$A$1:$S$43</definedName>
    <definedName name="_xlnm.Print_Area" localSheetId="1">'Part time K days'!$A$1:$BK$53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L43" i="1" l="1"/>
  <c r="Y43" i="1"/>
  <c r="L43" i="1"/>
  <c r="AL33" i="1"/>
  <c r="Y33" i="1"/>
  <c r="L33" i="1"/>
  <c r="AL23" i="1"/>
  <c r="Y23" i="1"/>
  <c r="L23" i="1"/>
  <c r="AL13" i="1"/>
  <c r="Y13" i="1"/>
  <c r="L13" i="1"/>
  <c r="J88" i="5"/>
  <c r="J89" i="5"/>
  <c r="J90" i="5"/>
  <c r="J91" i="5"/>
  <c r="J64" i="5"/>
  <c r="J65" i="5"/>
  <c r="J66" i="5"/>
  <c r="J67" i="5"/>
  <c r="J68" i="5"/>
  <c r="J69" i="5"/>
  <c r="J70" i="5"/>
  <c r="J34" i="5"/>
  <c r="J35" i="5"/>
  <c r="J36" i="5"/>
  <c r="AL47" i="1"/>
  <c r="AL45" i="1"/>
  <c r="Y47" i="1"/>
  <c r="Y45" i="1"/>
  <c r="P43" i="1"/>
  <c r="R43" i="1"/>
  <c r="T43" i="1"/>
  <c r="L47" i="1"/>
  <c r="L45" i="1"/>
  <c r="AL37" i="1"/>
  <c r="AL35" i="1"/>
  <c r="Y37" i="1"/>
  <c r="Y35" i="1"/>
  <c r="T33" i="1"/>
  <c r="V33" i="1"/>
  <c r="N34" i="1"/>
  <c r="P34" i="1"/>
  <c r="R34" i="1"/>
  <c r="T34" i="1"/>
  <c r="V34" i="1"/>
  <c r="L37" i="1"/>
  <c r="L35" i="1"/>
  <c r="AL27" i="1"/>
  <c r="AL25" i="1"/>
  <c r="Y27" i="1"/>
  <c r="Y25" i="1"/>
  <c r="R23" i="1"/>
  <c r="T23" i="1"/>
  <c r="V23" i="1"/>
  <c r="L27" i="1"/>
  <c r="L25" i="1"/>
  <c r="AL17" i="1"/>
  <c r="AL15" i="1"/>
  <c r="Y17" i="1"/>
  <c r="Y15" i="1"/>
  <c r="P13" i="1"/>
  <c r="R13" i="1"/>
  <c r="T13" i="1"/>
  <c r="L17" i="1"/>
  <c r="L15" i="1"/>
  <c r="L115" i="5"/>
  <c r="C115" i="5"/>
  <c r="U58" i="5"/>
  <c r="O58" i="5"/>
  <c r="A14" i="2"/>
  <c r="C14" i="2"/>
  <c r="R91" i="5"/>
  <c r="R92" i="5"/>
  <c r="R93" i="5"/>
  <c r="R94" i="5"/>
  <c r="R95" i="5"/>
  <c r="R96" i="5"/>
  <c r="R97" i="5"/>
  <c r="R98" i="5"/>
  <c r="R99" i="5"/>
  <c r="R100" i="5"/>
  <c r="R101" i="5"/>
  <c r="R102" i="5"/>
  <c r="R103" i="5"/>
  <c r="R104" i="5"/>
  <c r="R105" i="5"/>
  <c r="R106" i="5"/>
  <c r="R107" i="5"/>
  <c r="R108" i="5"/>
  <c r="R109" i="5"/>
  <c r="R110" i="5"/>
  <c r="R64" i="5"/>
  <c r="R65" i="5"/>
  <c r="R66" i="5"/>
  <c r="R67" i="5"/>
  <c r="R68" i="5"/>
  <c r="R69" i="5"/>
  <c r="R70" i="5"/>
  <c r="R71" i="5"/>
  <c r="R72" i="5"/>
  <c r="R73" i="5"/>
  <c r="R74" i="5"/>
  <c r="R75" i="5"/>
  <c r="R76" i="5"/>
  <c r="R77" i="5"/>
  <c r="R78" i="5"/>
  <c r="R79" i="5"/>
  <c r="R80" i="5"/>
  <c r="R81" i="5"/>
  <c r="R82" i="5"/>
  <c r="R83" i="5"/>
  <c r="R84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R51" i="5"/>
  <c r="R52" i="5"/>
  <c r="R53" i="5"/>
  <c r="R54" i="5"/>
  <c r="R55" i="5"/>
  <c r="R8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AI44" i="2"/>
  <c r="AG44" i="2"/>
  <c r="U44" i="2"/>
  <c r="S44" i="2"/>
  <c r="Q44" i="2"/>
  <c r="A44" i="2"/>
  <c r="AI34" i="2"/>
  <c r="AG34" i="2"/>
  <c r="Y34" i="2"/>
  <c r="W34" i="2"/>
  <c r="U34" i="2"/>
  <c r="S34" i="2"/>
  <c r="Q34" i="2"/>
  <c r="C34" i="2"/>
  <c r="A34" i="2"/>
  <c r="AO28" i="2"/>
  <c r="AG24" i="2"/>
  <c r="W24" i="2"/>
  <c r="U24" i="2"/>
  <c r="S24" i="2"/>
  <c r="Q24" i="2"/>
  <c r="A24" i="2"/>
  <c r="AO18" i="2"/>
  <c r="AM18" i="2"/>
  <c r="AG14" i="2"/>
  <c r="U14" i="2"/>
  <c r="S14" i="2"/>
  <c r="Q14" i="2"/>
  <c r="AG42" i="2"/>
  <c r="AG32" i="2"/>
  <c r="AG22" i="2"/>
  <c r="AG12" i="2"/>
  <c r="AI24" i="2"/>
  <c r="AI14" i="2"/>
  <c r="E14" i="2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C44" i="2"/>
  <c r="C24" i="2"/>
  <c r="E24" i="2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71" i="5"/>
  <c r="J72" i="5"/>
  <c r="J73" i="5"/>
  <c r="J74" i="5"/>
  <c r="J75" i="5"/>
  <c r="J76" i="5"/>
  <c r="J77" i="5"/>
  <c r="J78" i="5"/>
  <c r="J79" i="5"/>
  <c r="J80" i="5"/>
  <c r="J81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W44" i="2"/>
  <c r="Q35" i="2"/>
  <c r="E34" i="2"/>
  <c r="Y24" i="2"/>
  <c r="W14" i="2"/>
  <c r="A113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M111" i="5"/>
  <c r="M110" i="5"/>
  <c r="M109" i="5"/>
  <c r="M108" i="5"/>
  <c r="M107" i="5"/>
  <c r="M106" i="5"/>
  <c r="M105" i="5"/>
  <c r="M104" i="5"/>
  <c r="M103" i="5"/>
  <c r="M102" i="5"/>
  <c r="M101" i="5"/>
  <c r="M100" i="5"/>
  <c r="M99" i="5"/>
  <c r="M98" i="5"/>
  <c r="M97" i="5"/>
  <c r="M96" i="5"/>
  <c r="M95" i="5"/>
  <c r="M94" i="5"/>
  <c r="M93" i="5"/>
  <c r="M92" i="5"/>
  <c r="M91" i="5"/>
  <c r="M90" i="5"/>
  <c r="M89" i="5"/>
  <c r="M88" i="5"/>
  <c r="M87" i="5"/>
  <c r="U111" i="5"/>
  <c r="U110" i="5"/>
  <c r="U109" i="5"/>
  <c r="U108" i="5"/>
  <c r="U107" i="5"/>
  <c r="U106" i="5"/>
  <c r="U105" i="5"/>
  <c r="U104" i="5"/>
  <c r="U103" i="5"/>
  <c r="U102" i="5"/>
  <c r="U101" i="5"/>
  <c r="U100" i="5"/>
  <c r="U99" i="5"/>
  <c r="U98" i="5"/>
  <c r="U97" i="5"/>
  <c r="U96" i="5"/>
  <c r="U95" i="5"/>
  <c r="U94" i="5"/>
  <c r="U93" i="5"/>
  <c r="U92" i="5"/>
  <c r="U91" i="5"/>
  <c r="U90" i="5"/>
  <c r="U89" i="5"/>
  <c r="U88" i="5"/>
  <c r="U87" i="5"/>
  <c r="U85" i="5"/>
  <c r="U84" i="5"/>
  <c r="U83" i="5"/>
  <c r="U82" i="5"/>
  <c r="U81" i="5"/>
  <c r="U80" i="5"/>
  <c r="U79" i="5"/>
  <c r="U78" i="5"/>
  <c r="U77" i="5"/>
  <c r="U76" i="5"/>
  <c r="U75" i="5"/>
  <c r="U74" i="5"/>
  <c r="U73" i="5"/>
  <c r="U72" i="5"/>
  <c r="U71" i="5"/>
  <c r="U70" i="5"/>
  <c r="U69" i="5"/>
  <c r="U68" i="5"/>
  <c r="U67" i="5"/>
  <c r="U66" i="5"/>
  <c r="U65" i="5"/>
  <c r="U64" i="5"/>
  <c r="U63" i="5"/>
  <c r="U62" i="5"/>
  <c r="U61" i="5"/>
  <c r="M85" i="5"/>
  <c r="M84" i="5"/>
  <c r="M83" i="5"/>
  <c r="M82" i="5"/>
  <c r="M81" i="5"/>
  <c r="M80" i="5"/>
  <c r="M79" i="5"/>
  <c r="M78" i="5"/>
  <c r="M77" i="5"/>
  <c r="M76" i="5"/>
  <c r="M75" i="5"/>
  <c r="M74" i="5"/>
  <c r="M73" i="5"/>
  <c r="M72" i="5"/>
  <c r="M71" i="5"/>
  <c r="M70" i="5"/>
  <c r="M69" i="5"/>
  <c r="M68" i="5"/>
  <c r="M67" i="5"/>
  <c r="M66" i="5"/>
  <c r="M65" i="5"/>
  <c r="M64" i="5"/>
  <c r="M63" i="5"/>
  <c r="M62" i="5"/>
  <c r="M61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G67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O87" i="5"/>
  <c r="O88" i="5"/>
  <c r="O89" i="5"/>
  <c r="O90" i="5"/>
  <c r="O91" i="5"/>
  <c r="O92" i="5"/>
  <c r="O93" i="5"/>
  <c r="O94" i="5"/>
  <c r="O95" i="5"/>
  <c r="O96" i="5"/>
  <c r="O97" i="5"/>
  <c r="O98" i="5"/>
  <c r="O99" i="5"/>
  <c r="O100" i="5"/>
  <c r="O101" i="5"/>
  <c r="O102" i="5"/>
  <c r="O103" i="5"/>
  <c r="O104" i="5"/>
  <c r="O105" i="5"/>
  <c r="O106" i="5"/>
  <c r="O107" i="5"/>
  <c r="O108" i="5"/>
  <c r="O109" i="5"/>
  <c r="O110" i="5"/>
  <c r="O111" i="5"/>
  <c r="W87" i="5"/>
  <c r="W88" i="5"/>
  <c r="W89" i="5"/>
  <c r="W90" i="5"/>
  <c r="W91" i="5"/>
  <c r="W92" i="5"/>
  <c r="W93" i="5"/>
  <c r="W94" i="5"/>
  <c r="W95" i="5"/>
  <c r="W96" i="5"/>
  <c r="W97" i="5"/>
  <c r="W98" i="5"/>
  <c r="W99" i="5"/>
  <c r="W100" i="5"/>
  <c r="W101" i="5"/>
  <c r="W102" i="5"/>
  <c r="W103" i="5"/>
  <c r="W104" i="5"/>
  <c r="W105" i="5"/>
  <c r="W106" i="5"/>
  <c r="W107" i="5"/>
  <c r="W108" i="5"/>
  <c r="W109" i="5"/>
  <c r="W110" i="5"/>
  <c r="W111" i="5"/>
  <c r="W61" i="5"/>
  <c r="W62" i="5"/>
  <c r="W63" i="5"/>
  <c r="W64" i="5"/>
  <c r="W65" i="5"/>
  <c r="W66" i="5"/>
  <c r="W67" i="5"/>
  <c r="W68" i="5"/>
  <c r="W69" i="5"/>
  <c r="W70" i="5"/>
  <c r="W71" i="5"/>
  <c r="W72" i="5"/>
  <c r="W73" i="5"/>
  <c r="W74" i="5"/>
  <c r="W75" i="5"/>
  <c r="W76" i="5"/>
  <c r="W77" i="5"/>
  <c r="W78" i="5"/>
  <c r="W79" i="5"/>
  <c r="W80" i="5"/>
  <c r="W81" i="5"/>
  <c r="W82" i="5"/>
  <c r="W83" i="5"/>
  <c r="W84" i="5"/>
  <c r="W85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O84" i="5"/>
  <c r="O85" i="5"/>
  <c r="G61" i="5"/>
  <c r="G62" i="5"/>
  <c r="G63" i="5"/>
  <c r="G64" i="5"/>
  <c r="G65" i="5"/>
  <c r="G66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52" i="5"/>
  <c r="W53" i="5"/>
  <c r="W54" i="5"/>
  <c r="W55" i="5"/>
  <c r="W56" i="5"/>
  <c r="W4" i="5"/>
  <c r="W5" i="5"/>
  <c r="W6" i="5"/>
  <c r="W7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O4" i="5"/>
  <c r="O5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K126" i="5"/>
  <c r="E66" i="5"/>
  <c r="E65" i="5"/>
  <c r="E64" i="5"/>
  <c r="E63" i="5"/>
  <c r="E62" i="5"/>
  <c r="E61" i="5"/>
  <c r="U56" i="5"/>
  <c r="U55" i="5"/>
  <c r="U54" i="5"/>
  <c r="U53" i="5"/>
  <c r="U52" i="5"/>
  <c r="U51" i="5"/>
  <c r="U50" i="5"/>
  <c r="U49" i="5"/>
  <c r="U48" i="5"/>
  <c r="U47" i="5"/>
  <c r="U46" i="5"/>
  <c r="U45" i="5"/>
  <c r="U44" i="5"/>
  <c r="U43" i="5"/>
  <c r="U42" i="5"/>
  <c r="U41" i="5"/>
  <c r="U40" i="5"/>
  <c r="U39" i="5"/>
  <c r="U38" i="5"/>
  <c r="U37" i="5"/>
  <c r="U36" i="5"/>
  <c r="U35" i="5"/>
  <c r="U34" i="5"/>
  <c r="U33" i="5"/>
  <c r="U32" i="5"/>
  <c r="M56" i="5"/>
  <c r="M55" i="5"/>
  <c r="M54" i="5"/>
  <c r="M5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U30" i="5"/>
  <c r="U29" i="5"/>
  <c r="U28" i="5"/>
  <c r="U27" i="5"/>
  <c r="U26" i="5"/>
  <c r="U25" i="5"/>
  <c r="U24" i="5"/>
  <c r="U23" i="5"/>
  <c r="U22" i="5"/>
  <c r="U21" i="5"/>
  <c r="U20" i="5"/>
  <c r="U19" i="5"/>
  <c r="U18" i="5"/>
  <c r="U17" i="5"/>
  <c r="U16" i="5"/>
  <c r="U15" i="5"/>
  <c r="U14" i="5"/>
  <c r="U13" i="5"/>
  <c r="U12" i="5"/>
  <c r="U11" i="5"/>
  <c r="U10" i="5"/>
  <c r="U9" i="5"/>
  <c r="U8" i="5"/>
  <c r="U7" i="5"/>
  <c r="U6" i="5"/>
  <c r="U5" i="5"/>
  <c r="U4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M6" i="5"/>
  <c r="M5" i="5"/>
  <c r="M4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K123" i="5"/>
  <c r="K120" i="5"/>
  <c r="Q35" i="3"/>
  <c r="Q36" i="3"/>
  <c r="M39" i="3"/>
  <c r="Q38" i="3"/>
  <c r="Q37" i="3"/>
  <c r="Q39" i="3"/>
  <c r="P29" i="3"/>
  <c r="P30" i="3"/>
  <c r="P23" i="3"/>
  <c r="P24" i="3"/>
  <c r="P17" i="3"/>
  <c r="P18" i="3"/>
  <c r="P9" i="3"/>
  <c r="P10" i="3"/>
  <c r="P49" i="4"/>
  <c r="P50" i="4"/>
  <c r="P51" i="4"/>
  <c r="P52" i="4"/>
  <c r="P53" i="4"/>
  <c r="P55" i="4"/>
  <c r="L55" i="4"/>
  <c r="P40" i="4"/>
  <c r="P43" i="4"/>
  <c r="AZ16" i="1"/>
  <c r="AZ18" i="1"/>
  <c r="AL49" i="1"/>
  <c r="Y49" i="1"/>
  <c r="L49" i="1"/>
  <c r="AL39" i="1"/>
  <c r="Y39" i="1"/>
  <c r="L39" i="1"/>
  <c r="AL29" i="1"/>
  <c r="Y29" i="1"/>
  <c r="L29" i="1"/>
  <c r="AL19" i="1"/>
  <c r="Y19" i="1"/>
  <c r="V111" i="5"/>
  <c r="V110" i="5"/>
  <c r="V109" i="5"/>
  <c r="V108" i="5"/>
  <c r="V107" i="5"/>
  <c r="V106" i="5"/>
  <c r="V105" i="5"/>
  <c r="V104" i="5"/>
  <c r="V103" i="5"/>
  <c r="V102" i="5"/>
  <c r="V101" i="5"/>
  <c r="V100" i="5"/>
  <c r="V99" i="5"/>
  <c r="V98" i="5"/>
  <c r="V97" i="5"/>
  <c r="V96" i="5"/>
  <c r="V95" i="5"/>
  <c r="V94" i="5"/>
  <c r="V93" i="5"/>
  <c r="V92" i="5"/>
  <c r="V91" i="5"/>
  <c r="V90" i="5"/>
  <c r="V89" i="5"/>
  <c r="V88" i="5"/>
  <c r="V87" i="5"/>
  <c r="N111" i="5"/>
  <c r="N110" i="5"/>
  <c r="N109" i="5"/>
  <c r="N108" i="5"/>
  <c r="N107" i="5"/>
  <c r="N106" i="5"/>
  <c r="N105" i="5"/>
  <c r="N104" i="5"/>
  <c r="N103" i="5"/>
  <c r="N102" i="5"/>
  <c r="N101" i="5"/>
  <c r="N100" i="5"/>
  <c r="N99" i="5"/>
  <c r="N98" i="5"/>
  <c r="N97" i="5"/>
  <c r="N96" i="5"/>
  <c r="N95" i="5"/>
  <c r="N94" i="5"/>
  <c r="N93" i="5"/>
  <c r="N92" i="5"/>
  <c r="N91" i="5"/>
  <c r="N90" i="5"/>
  <c r="N89" i="5"/>
  <c r="N88" i="5"/>
  <c r="N87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V85" i="5"/>
  <c r="V84" i="5"/>
  <c r="V83" i="5"/>
  <c r="V82" i="5"/>
  <c r="V81" i="5"/>
  <c r="V80" i="5"/>
  <c r="V79" i="5"/>
  <c r="V78" i="5"/>
  <c r="V77" i="5"/>
  <c r="V76" i="5"/>
  <c r="V75" i="5"/>
  <c r="V74" i="5"/>
  <c r="V73" i="5"/>
  <c r="V72" i="5"/>
  <c r="V71" i="5"/>
  <c r="V70" i="5"/>
  <c r="V69" i="5"/>
  <c r="V68" i="5"/>
  <c r="V67" i="5"/>
  <c r="V66" i="5"/>
  <c r="V65" i="5"/>
  <c r="V64" i="5"/>
  <c r="V63" i="5"/>
  <c r="V62" i="5"/>
  <c r="V61" i="5"/>
  <c r="N85" i="5"/>
  <c r="N84" i="5"/>
  <c r="N83" i="5"/>
  <c r="N82" i="5"/>
  <c r="N81" i="5"/>
  <c r="N80" i="5"/>
  <c r="N79" i="5"/>
  <c r="N78" i="5"/>
  <c r="N77" i="5"/>
  <c r="N76" i="5"/>
  <c r="N75" i="5"/>
  <c r="N74" i="5"/>
  <c r="N73" i="5"/>
  <c r="N72" i="5"/>
  <c r="N71" i="5"/>
  <c r="N70" i="5"/>
  <c r="N69" i="5"/>
  <c r="N68" i="5"/>
  <c r="N67" i="5"/>
  <c r="N66" i="5"/>
  <c r="N65" i="5"/>
  <c r="N64" i="5"/>
  <c r="N63" i="5"/>
  <c r="N62" i="5"/>
  <c r="N61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6" i="5"/>
  <c r="F65" i="5"/>
  <c r="F64" i="5"/>
  <c r="F63" i="5"/>
  <c r="F62" i="5"/>
  <c r="F61" i="5"/>
  <c r="V56" i="5"/>
  <c r="V55" i="5"/>
  <c r="V54" i="5"/>
  <c r="V53" i="5"/>
  <c r="V52" i="5"/>
  <c r="V51" i="5"/>
  <c r="V50" i="5"/>
  <c r="V49" i="5"/>
  <c r="V48" i="5"/>
  <c r="V47" i="5"/>
  <c r="V46" i="5"/>
  <c r="V45" i="5"/>
  <c r="V44" i="5"/>
  <c r="V43" i="5"/>
  <c r="V42" i="5"/>
  <c r="V41" i="5"/>
  <c r="V40" i="5"/>
  <c r="V39" i="5"/>
  <c r="V38" i="5"/>
  <c r="V37" i="5"/>
  <c r="V36" i="5"/>
  <c r="V35" i="5"/>
  <c r="V34" i="5"/>
  <c r="V33" i="5"/>
  <c r="V32" i="5"/>
  <c r="N56" i="5"/>
  <c r="N55" i="5"/>
  <c r="N54" i="5"/>
  <c r="N53" i="5"/>
  <c r="N52" i="5"/>
  <c r="N51" i="5"/>
  <c r="N50" i="5"/>
  <c r="N49" i="5"/>
  <c r="N48" i="5"/>
  <c r="N47" i="5"/>
  <c r="N46" i="5"/>
  <c r="N45" i="5"/>
  <c r="N44" i="5"/>
  <c r="N43" i="5"/>
  <c r="N42" i="5"/>
  <c r="N41" i="5"/>
  <c r="N40" i="5"/>
  <c r="N39" i="5"/>
  <c r="N38" i="5"/>
  <c r="N37" i="5"/>
  <c r="N36" i="5"/>
  <c r="N35" i="5"/>
  <c r="N34" i="5"/>
  <c r="N33" i="5"/>
  <c r="N32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V28" i="5"/>
  <c r="V27" i="5"/>
  <c r="V26" i="5"/>
  <c r="V25" i="5"/>
  <c r="V24" i="5"/>
  <c r="V23" i="5"/>
  <c r="V22" i="5"/>
  <c r="V21" i="5"/>
  <c r="V20" i="5"/>
  <c r="V19" i="5"/>
  <c r="V18" i="5"/>
  <c r="V17" i="5"/>
  <c r="V16" i="5"/>
  <c r="V15" i="5"/>
  <c r="V14" i="5"/>
  <c r="V13" i="5"/>
  <c r="V12" i="5"/>
  <c r="V11" i="5"/>
  <c r="V10" i="5"/>
  <c r="V9" i="5"/>
  <c r="V8" i="5"/>
  <c r="V7" i="5"/>
  <c r="V6" i="5"/>
  <c r="V5" i="5"/>
  <c r="V4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6" i="5"/>
  <c r="N5" i="5"/>
  <c r="N4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4" i="5"/>
  <c r="F8" i="5"/>
  <c r="F7" i="5"/>
  <c r="F6" i="5"/>
  <c r="F5" i="5"/>
  <c r="V30" i="5"/>
  <c r="V29" i="5"/>
  <c r="Q42" i="2"/>
  <c r="Q32" i="2"/>
  <c r="A42" i="2"/>
  <c r="A32" i="2"/>
  <c r="Q22" i="2"/>
  <c r="A22" i="2"/>
  <c r="Q12" i="2"/>
  <c r="A12" i="2"/>
  <c r="BK16" i="2"/>
  <c r="BK18" i="2"/>
  <c r="BK20" i="2"/>
  <c r="BJ16" i="2"/>
  <c r="BJ18" i="2"/>
  <c r="BJ20" i="2"/>
  <c r="BI16" i="2"/>
  <c r="BI18" i="2"/>
  <c r="BI20" i="2"/>
  <c r="AR47" i="2"/>
  <c r="AS47" i="2"/>
  <c r="AT47" i="2"/>
  <c r="AB47" i="2"/>
  <c r="AC47" i="2"/>
  <c r="AD47" i="2"/>
  <c r="L47" i="2"/>
  <c r="M47" i="2"/>
  <c r="N47" i="2"/>
  <c r="AR37" i="2"/>
  <c r="AS37" i="2"/>
  <c r="AT37" i="2"/>
  <c r="AB37" i="2"/>
  <c r="AC37" i="2"/>
  <c r="AD37" i="2"/>
  <c r="L37" i="2"/>
  <c r="M37" i="2"/>
  <c r="N37" i="2"/>
  <c r="AR27" i="2"/>
  <c r="AS27" i="2"/>
  <c r="AT27" i="2"/>
  <c r="AB27" i="2"/>
  <c r="AC27" i="2"/>
  <c r="AD27" i="2"/>
  <c r="L27" i="2"/>
  <c r="M27" i="2"/>
  <c r="N27" i="2"/>
  <c r="AT17" i="2"/>
  <c r="AR17" i="2"/>
  <c r="AS17" i="2"/>
  <c r="AB17" i="2"/>
  <c r="AC17" i="2"/>
  <c r="AD17" i="2"/>
  <c r="L17" i="2"/>
  <c r="M17" i="2"/>
  <c r="N17" i="2"/>
  <c r="V43" i="1"/>
  <c r="Y44" i="2"/>
  <c r="G34" i="2"/>
  <c r="AK24" i="2"/>
  <c r="N24" i="1"/>
  <c r="P24" i="1"/>
  <c r="G23" i="1"/>
  <c r="I23" i="1"/>
  <c r="A24" i="1"/>
  <c r="AG13" i="1"/>
  <c r="V13" i="1"/>
  <c r="N14" i="1"/>
  <c r="G14" i="2"/>
  <c r="N44" i="1"/>
  <c r="P44" i="1"/>
  <c r="E44" i="2"/>
  <c r="I43" i="1"/>
  <c r="S35" i="2"/>
  <c r="I34" i="2"/>
  <c r="U35" i="2"/>
  <c r="W35" i="2"/>
  <c r="Y35" i="2"/>
  <c r="N35" i="1"/>
  <c r="Q36" i="2"/>
  <c r="AO48" i="2"/>
  <c r="AO38" i="2"/>
  <c r="G24" i="2"/>
  <c r="I13" i="1"/>
  <c r="I14" i="2"/>
  <c r="S45" i="2"/>
  <c r="R44" i="1"/>
  <c r="Q45" i="2"/>
  <c r="G44" i="2"/>
  <c r="P35" i="1"/>
  <c r="Q25" i="2"/>
  <c r="I24" i="2"/>
  <c r="AM14" i="2"/>
  <c r="AI13" i="1"/>
  <c r="AK14" i="2"/>
  <c r="P14" i="1"/>
  <c r="R14" i="1"/>
  <c r="Q15" i="2"/>
  <c r="Y14" i="2"/>
  <c r="F67" i="5"/>
  <c r="AK44" i="2"/>
  <c r="A44" i="1"/>
  <c r="I44" i="2"/>
  <c r="AK34" i="2"/>
  <c r="AG33" i="1"/>
  <c r="AI23" i="1"/>
  <c r="AM24" i="2"/>
  <c r="S25" i="2"/>
  <c r="R24" i="1"/>
  <c r="A25" i="2"/>
  <c r="C24" i="1"/>
  <c r="L19" i="1"/>
  <c r="AZ14" i="1"/>
  <c r="AZ20" i="1"/>
  <c r="A14" i="1"/>
  <c r="C14" i="1"/>
  <c r="T44" i="1"/>
  <c r="U45" i="2"/>
  <c r="S36" i="2"/>
  <c r="R35" i="1"/>
  <c r="C34" i="1"/>
  <c r="AO14" i="2"/>
  <c r="AA14" i="1"/>
  <c r="S15" i="2"/>
  <c r="AI43" i="1"/>
  <c r="AM44" i="2"/>
  <c r="A45" i="2"/>
  <c r="C44" i="1"/>
  <c r="AI33" i="1"/>
  <c r="AM34" i="2"/>
  <c r="AA24" i="1"/>
  <c r="AO24" i="2"/>
  <c r="U25" i="2"/>
  <c r="T24" i="1"/>
  <c r="C25" i="2"/>
  <c r="E24" i="1"/>
  <c r="T14" i="1"/>
  <c r="U15" i="2"/>
  <c r="A15" i="2"/>
  <c r="V44" i="1"/>
  <c r="W45" i="2"/>
  <c r="U36" i="2"/>
  <c r="T35" i="1"/>
  <c r="C35" i="2"/>
  <c r="E34" i="1"/>
  <c r="AC14" i="1"/>
  <c r="AG15" i="2"/>
  <c r="C15" i="2"/>
  <c r="E14" i="1"/>
  <c r="AA44" i="1"/>
  <c r="AO44" i="2"/>
  <c r="C45" i="2"/>
  <c r="E44" i="1"/>
  <c r="AA34" i="1"/>
  <c r="AO34" i="2"/>
  <c r="AC24" i="1"/>
  <c r="AG25" i="2"/>
  <c r="V24" i="1"/>
  <c r="W25" i="2"/>
  <c r="G24" i="1"/>
  <c r="E25" i="2"/>
  <c r="W15" i="2"/>
  <c r="V14" i="1"/>
  <c r="N45" i="1"/>
  <c r="Y45" i="2"/>
  <c r="W36" i="2"/>
  <c r="V35" i="1"/>
  <c r="E35" i="2"/>
  <c r="G34" i="1"/>
  <c r="AI15" i="2"/>
  <c r="AE14" i="1"/>
  <c r="E15" i="2"/>
  <c r="G14" i="1"/>
  <c r="AG45" i="2"/>
  <c r="AC44" i="1"/>
  <c r="E45" i="2"/>
  <c r="G44" i="1"/>
  <c r="AC34" i="1"/>
  <c r="AG35" i="2"/>
  <c r="AI25" i="2"/>
  <c r="AE24" i="1"/>
  <c r="Y25" i="2"/>
  <c r="N25" i="1"/>
  <c r="I24" i="1"/>
  <c r="G25" i="2"/>
  <c r="N15" i="1"/>
  <c r="Y15" i="2"/>
  <c r="Q46" i="2"/>
  <c r="P45" i="1"/>
  <c r="Y36" i="2"/>
  <c r="N36" i="1"/>
  <c r="I34" i="1"/>
  <c r="G35" i="2"/>
  <c r="AG14" i="1"/>
  <c r="AK15" i="2"/>
  <c r="G15" i="2"/>
  <c r="I14" i="1"/>
  <c r="AI45" i="2"/>
  <c r="AE44" i="1"/>
  <c r="I44" i="1"/>
  <c r="G45" i="2"/>
  <c r="AI35" i="2"/>
  <c r="AE34" i="1"/>
  <c r="AK25" i="2"/>
  <c r="AG24" i="1"/>
  <c r="Q26" i="2"/>
  <c r="P25" i="1"/>
  <c r="A25" i="1"/>
  <c r="I25" i="2"/>
  <c r="Q16" i="2"/>
  <c r="P15" i="1"/>
  <c r="R45" i="1"/>
  <c r="S46" i="2"/>
  <c r="Q37" i="2"/>
  <c r="P36" i="1"/>
  <c r="I35" i="2"/>
  <c r="A35" i="1"/>
  <c r="AI14" i="1"/>
  <c r="AM15" i="2"/>
  <c r="I15" i="2"/>
  <c r="A15" i="1"/>
  <c r="AG44" i="1"/>
  <c r="AK45" i="2"/>
  <c r="I45" i="2"/>
  <c r="A45" i="1"/>
  <c r="AK35" i="2"/>
  <c r="AG34" i="1"/>
  <c r="AM25" i="2"/>
  <c r="AI24" i="1"/>
  <c r="S26" i="2"/>
  <c r="R25" i="1"/>
  <c r="C25" i="1"/>
  <c r="A26" i="2"/>
  <c r="R15" i="1"/>
  <c r="S16" i="2"/>
  <c r="U46" i="2"/>
  <c r="T45" i="1"/>
  <c r="S37" i="2"/>
  <c r="R36" i="1"/>
  <c r="C35" i="1"/>
  <c r="A36" i="2"/>
  <c r="AO15" i="2"/>
  <c r="AA15" i="1"/>
  <c r="A16" i="2"/>
  <c r="C15" i="1"/>
  <c r="AM45" i="2"/>
  <c r="AI44" i="1"/>
  <c r="C45" i="1"/>
  <c r="A46" i="2"/>
  <c r="AI34" i="1"/>
  <c r="AM35" i="2"/>
  <c r="AA25" i="1"/>
  <c r="AO25" i="2"/>
  <c r="U26" i="2"/>
  <c r="T25" i="1"/>
  <c r="C26" i="2"/>
  <c r="E25" i="1"/>
  <c r="U16" i="2"/>
  <c r="T15" i="1"/>
  <c r="W46" i="2"/>
  <c r="V45" i="1"/>
  <c r="T36" i="1"/>
  <c r="U37" i="2"/>
  <c r="C36" i="2"/>
  <c r="E35" i="1"/>
  <c r="AC15" i="1"/>
  <c r="AG16" i="2"/>
  <c r="C16" i="2"/>
  <c r="E15" i="1"/>
  <c r="AO45" i="2"/>
  <c r="AA45" i="1"/>
  <c r="C46" i="2"/>
  <c r="E45" i="1"/>
  <c r="AA35" i="1"/>
  <c r="AO35" i="2"/>
  <c r="AG26" i="2"/>
  <c r="AC25" i="1"/>
  <c r="W26" i="2"/>
  <c r="V25" i="1"/>
  <c r="G25" i="1"/>
  <c r="E26" i="2"/>
  <c r="V15" i="1"/>
  <c r="W16" i="2"/>
  <c r="N46" i="1"/>
  <c r="Y46" i="2"/>
  <c r="W37" i="2"/>
  <c r="V36" i="1"/>
  <c r="G35" i="1"/>
  <c r="E36" i="2"/>
  <c r="AI16" i="2"/>
  <c r="AE15" i="1"/>
  <c r="E16" i="2"/>
  <c r="G15" i="1"/>
  <c r="AG46" i="2"/>
  <c r="AC45" i="1"/>
  <c r="G45" i="1"/>
  <c r="E46" i="2"/>
  <c r="AC35" i="1"/>
  <c r="AG36" i="2"/>
  <c r="AE25" i="1"/>
  <c r="AI26" i="2"/>
  <c r="Y26" i="2"/>
  <c r="N26" i="1"/>
  <c r="G26" i="2"/>
  <c r="I25" i="1"/>
  <c r="Y16" i="2"/>
  <c r="N16" i="1"/>
  <c r="Q47" i="2"/>
  <c r="P46" i="1"/>
  <c r="Y37" i="2"/>
  <c r="N37" i="1"/>
  <c r="G36" i="2"/>
  <c r="I35" i="1"/>
  <c r="AK16" i="2"/>
  <c r="AG15" i="1"/>
  <c r="G16" i="2"/>
  <c r="I15" i="1"/>
  <c r="AE45" i="1"/>
  <c r="AI46" i="2"/>
  <c r="G46" i="2"/>
  <c r="I45" i="1"/>
  <c r="AE35" i="1"/>
  <c r="AI36" i="2"/>
  <c r="AK26" i="2"/>
  <c r="AG25" i="1"/>
  <c r="Q27" i="2"/>
  <c r="P26" i="1"/>
  <c r="A26" i="1"/>
  <c r="I26" i="2"/>
  <c r="P16" i="1"/>
  <c r="Q17" i="2"/>
  <c r="R46" i="1"/>
  <c r="S47" i="2"/>
  <c r="Q38" i="2"/>
  <c r="A36" i="1"/>
  <c r="I36" i="2"/>
  <c r="AI15" i="1"/>
  <c r="AM16" i="2"/>
  <c r="I16" i="2"/>
  <c r="A16" i="1"/>
  <c r="AK46" i="2"/>
  <c r="AG45" i="1"/>
  <c r="A46" i="1"/>
  <c r="I46" i="2"/>
  <c r="AG35" i="1"/>
  <c r="AK36" i="2"/>
  <c r="AI25" i="1"/>
  <c r="AM26" i="2"/>
  <c r="S27" i="2"/>
  <c r="R26" i="1"/>
  <c r="A27" i="2"/>
  <c r="C26" i="1"/>
  <c r="S17" i="2"/>
  <c r="R16" i="1"/>
  <c r="T46" i="1"/>
  <c r="U47" i="2"/>
  <c r="S38" i="2"/>
  <c r="A37" i="2"/>
  <c r="C36" i="1"/>
  <c r="AO16" i="2"/>
  <c r="AA16" i="1"/>
  <c r="A17" i="2"/>
  <c r="C16" i="1"/>
  <c r="AI45" i="1"/>
  <c r="AM46" i="2"/>
  <c r="C46" i="1"/>
  <c r="A47" i="2"/>
  <c r="AM36" i="2"/>
  <c r="AI35" i="1"/>
  <c r="AO26" i="2"/>
  <c r="AA26" i="1"/>
  <c r="U27" i="2"/>
  <c r="T26" i="1"/>
  <c r="C27" i="2"/>
  <c r="E26" i="1"/>
  <c r="U17" i="2"/>
  <c r="T16" i="1"/>
  <c r="W47" i="2"/>
  <c r="V46" i="1"/>
  <c r="U38" i="2"/>
  <c r="C37" i="2"/>
  <c r="E36" i="1"/>
  <c r="AC16" i="1"/>
  <c r="AG17" i="2"/>
  <c r="C17" i="2"/>
  <c r="E16" i="1"/>
  <c r="AA46" i="1"/>
  <c r="AO46" i="2"/>
  <c r="E46" i="1"/>
  <c r="C47" i="2"/>
  <c r="AA36" i="1"/>
  <c r="AO36" i="2"/>
  <c r="AC26" i="1"/>
  <c r="AG27" i="2"/>
  <c r="V26" i="1"/>
  <c r="W27" i="2"/>
  <c r="G26" i="1"/>
  <c r="E27" i="2"/>
  <c r="W17" i="2"/>
  <c r="V16" i="1"/>
  <c r="N47" i="1"/>
  <c r="Y47" i="2"/>
  <c r="W38" i="2"/>
  <c r="Y38" i="2"/>
  <c r="E37" i="2"/>
  <c r="G36" i="1"/>
  <c r="AI17" i="2"/>
  <c r="AE16" i="1"/>
  <c r="E17" i="2"/>
  <c r="G16" i="1"/>
  <c r="AC46" i="1"/>
  <c r="AG47" i="2"/>
  <c r="G46" i="1"/>
  <c r="E47" i="2"/>
  <c r="AG37" i="2"/>
  <c r="AC36" i="1"/>
  <c r="AI27" i="2"/>
  <c r="AE26" i="1"/>
  <c r="Y27" i="2"/>
  <c r="N27" i="1"/>
  <c r="I26" i="1"/>
  <c r="G27" i="2"/>
  <c r="N17" i="1"/>
  <c r="Y17" i="2"/>
  <c r="P47" i="1"/>
  <c r="Q48" i="2"/>
  <c r="G37" i="2"/>
  <c r="I36" i="1"/>
  <c r="AK17" i="2"/>
  <c r="AG16" i="1"/>
  <c r="G17" i="2"/>
  <c r="I16" i="1"/>
  <c r="AE46" i="1"/>
  <c r="AI47" i="2"/>
  <c r="G47" i="2"/>
  <c r="I46" i="1"/>
  <c r="AE36" i="1"/>
  <c r="AI37" i="2"/>
  <c r="AK27" i="2"/>
  <c r="AG26" i="1"/>
  <c r="Q28" i="2"/>
  <c r="A27" i="1"/>
  <c r="I27" i="2"/>
  <c r="Q18" i="2"/>
  <c r="S48" i="2"/>
  <c r="A37" i="1"/>
  <c r="I37" i="2"/>
  <c r="AM17" i="2"/>
  <c r="AI16" i="1"/>
  <c r="I17" i="2"/>
  <c r="A17" i="1"/>
  <c r="AG46" i="1"/>
  <c r="AK47" i="2"/>
  <c r="I47" i="2"/>
  <c r="AG36" i="1"/>
  <c r="AK37" i="2"/>
  <c r="AM27" i="2"/>
  <c r="AI26" i="1"/>
  <c r="S28" i="2"/>
  <c r="A28" i="2"/>
  <c r="S18" i="2"/>
  <c r="U48" i="2"/>
  <c r="A38" i="2"/>
  <c r="C37" i="1"/>
  <c r="AO17" i="2"/>
  <c r="AA17" i="1"/>
  <c r="A18" i="2"/>
  <c r="C17" i="1"/>
  <c r="AI46" i="1"/>
  <c r="AM47" i="2"/>
  <c r="A48" i="2"/>
  <c r="AI36" i="1"/>
  <c r="AM37" i="2"/>
  <c r="AO27" i="2"/>
  <c r="AA27" i="1"/>
  <c r="U28" i="2"/>
  <c r="C28" i="2"/>
  <c r="U18" i="2"/>
  <c r="W48" i="2"/>
  <c r="Y48" i="2"/>
  <c r="C38" i="2"/>
  <c r="AG18" i="2"/>
  <c r="AC17" i="1"/>
  <c r="C18" i="2"/>
  <c r="E17" i="1"/>
  <c r="AA47" i="1"/>
  <c r="AO47" i="2"/>
  <c r="C48" i="2"/>
  <c r="AO37" i="2"/>
  <c r="AA37" i="1"/>
  <c r="AG28" i="2"/>
  <c r="AC27" i="1"/>
  <c r="W28" i="2"/>
  <c r="Y28" i="2"/>
  <c r="E28" i="2"/>
  <c r="Y18" i="2"/>
  <c r="W18" i="2"/>
  <c r="AI18" i="2"/>
  <c r="AE17" i="1"/>
  <c r="AK18" i="2"/>
  <c r="AG48" i="2"/>
  <c r="AC47" i="1"/>
  <c r="E48" i="2"/>
  <c r="AG38" i="2"/>
  <c r="AC37" i="1"/>
  <c r="E38" i="2"/>
  <c r="AI28" i="2"/>
  <c r="AE27" i="1"/>
  <c r="G28" i="2"/>
  <c r="I28" i="2"/>
  <c r="E18" i="2"/>
  <c r="G17" i="1"/>
  <c r="AI48" i="2"/>
  <c r="AE47" i="1"/>
  <c r="G48" i="2"/>
  <c r="I48" i="2"/>
  <c r="AI38" i="2"/>
  <c r="AE37" i="1"/>
  <c r="AK28" i="2"/>
  <c r="AG27" i="1"/>
  <c r="AM28" i="2"/>
  <c r="G18" i="2"/>
  <c r="I17" i="1"/>
  <c r="I18" i="2"/>
  <c r="G38" i="2"/>
  <c r="I38" i="2"/>
  <c r="AG47" i="1"/>
  <c r="AM48" i="2"/>
  <c r="AK48" i="2"/>
  <c r="AG37" i="1"/>
  <c r="AM38" i="2"/>
  <c r="AK38" i="2"/>
</calcChain>
</file>

<file path=xl/sharedStrings.xml><?xml version="1.0" encoding="utf-8"?>
<sst xmlns="http://schemas.openxmlformats.org/spreadsheetml/2006/main" count="953" uniqueCount="219">
  <si>
    <t xml:space="preserve">-  -  -  -  -  -  -  -  This building operates: (check one)  -  -  -  -  -  -  -  - </t>
  </si>
  <si>
    <t>Grade Level:</t>
  </si>
  <si>
    <t>q</t>
  </si>
  <si>
    <t>on a district-wide calendar</t>
  </si>
  <si>
    <t>OR</t>
  </si>
  <si>
    <t>on an individual building calendar</t>
  </si>
  <si>
    <t xml:space="preserve">INSTRUCTIONS: </t>
  </si>
  <si>
    <t xml:space="preserve">X = NO INSTRUCTION IS SCHEDULED </t>
  </si>
  <si>
    <t>O = OTHER*</t>
  </si>
  <si>
    <t>DO NOT PLACE ANY MARK ON A SCHEDULED FULL DAY OF INSTRUCTION.</t>
  </si>
  <si>
    <t xml:space="preserve"> </t>
  </si>
  <si>
    <t>Days</t>
  </si>
  <si>
    <t>SUMMARY</t>
  </si>
  <si>
    <t>M</t>
  </si>
  <si>
    <t>T</t>
  </si>
  <si>
    <t>W</t>
  </si>
  <si>
    <t>Th</t>
  </si>
  <si>
    <t>F</t>
  </si>
  <si>
    <t>TOTAL</t>
  </si>
  <si>
    <t>Full</t>
  </si>
  <si>
    <t>1/2</t>
  </si>
  <si>
    <t>Full-Time</t>
  </si>
  <si>
    <t>Date</t>
  </si>
  <si>
    <t>Other</t>
  </si>
  <si>
    <t>1/2 Days</t>
  </si>
  <si>
    <t>Total</t>
  </si>
  <si>
    <t>Auditors' Comments:</t>
  </si>
  <si>
    <t>Full Days:</t>
  </si>
  <si>
    <t>Half Days:</t>
  </si>
  <si>
    <t>Other:</t>
  </si>
  <si>
    <t>Not in Session:</t>
  </si>
  <si>
    <t>Weather:</t>
  </si>
  <si>
    <t>Rescheduled:</t>
  </si>
  <si>
    <t>in Session:</t>
  </si>
  <si>
    <t>I certify that the above information is true and accurate:</t>
  </si>
  <si>
    <t>Signature</t>
  </si>
  <si>
    <t>Title</t>
  </si>
  <si>
    <t>A.M.</t>
  </si>
  <si>
    <t>P.M.</t>
  </si>
  <si>
    <t>All Day</t>
  </si>
  <si>
    <t>Scheduled Daily Clock HOURS of Instruction</t>
  </si>
  <si>
    <t>District:</t>
  </si>
  <si>
    <t>Building:</t>
  </si>
  <si>
    <t>School Year:</t>
  </si>
  <si>
    <t>COUNT DAY:  (please check)</t>
  </si>
  <si>
    <t>PART A - CALCULATION OF DAILY SCHEDULED HOURS</t>
  </si>
  <si>
    <t>Total School Day:</t>
  </si>
  <si>
    <t>Other Hrs.</t>
  </si>
  <si>
    <t>PART B - CALCULATION OF TOTAL SCHEDULED HOURS</t>
  </si>
  <si>
    <t>KINDERGARTEN</t>
  </si>
  <si>
    <t>Daily Scheduled Hours</t>
  </si>
  <si>
    <t>x</t>
  </si>
  <si>
    <t>Scheduled Days*</t>
  </si>
  <si>
    <t>=</t>
  </si>
  <si>
    <t>Scheduled Hours</t>
  </si>
  <si>
    <t xml:space="preserve">   A.M.</t>
  </si>
  <si>
    <t xml:space="preserve">   or</t>
  </si>
  <si>
    <t xml:space="preserve">   P.M.</t>
  </si>
  <si>
    <t>Total Days/Hours Scheduled:</t>
  </si>
  <si>
    <t>* This information should be obtained from the Scheduled Days of Instruction Form.</t>
  </si>
  <si>
    <t xml:space="preserve">Scheduled Daily Clock HOURS of Instruction </t>
  </si>
  <si>
    <t>FULL-DAY KINDERGARTEN, GRADES 1-12, &amp; SPEC. ED.</t>
  </si>
  <si>
    <t>DISTRICT:</t>
  </si>
  <si>
    <t>BUILDING/</t>
  </si>
  <si>
    <t>GRADE</t>
  </si>
  <si>
    <t>PROGRAM:</t>
  </si>
  <si>
    <t>LEVEL:</t>
  </si>
  <si>
    <t>INSTRUCTIONS:</t>
  </si>
  <si>
    <t xml:space="preserve">Check One:  </t>
  </si>
  <si>
    <t xml:space="preserve">Other*  </t>
  </si>
  <si>
    <t>REMINDERS</t>
  </si>
  <si>
    <t>INSTRUCTIONAL TIME</t>
  </si>
  <si>
    <t>END</t>
  </si>
  <si>
    <t>PERIOD</t>
  </si>
  <si>
    <t>TIME</t>
  </si>
  <si>
    <t>Example</t>
  </si>
  <si>
    <t>8:30</t>
  </si>
  <si>
    <t>45</t>
  </si>
  <si>
    <t>5</t>
  </si>
  <si>
    <t>1</t>
  </si>
  <si>
    <t>3</t>
  </si>
  <si>
    <t>LUNCH</t>
  </si>
  <si>
    <t>CERTIFICATION</t>
  </si>
  <si>
    <t>Divide by 60</t>
  </si>
  <si>
    <t>Schedule</t>
  </si>
  <si>
    <t>Scheduled</t>
  </si>
  <si>
    <t>Hours</t>
  </si>
  <si>
    <t>Times</t>
  </si>
  <si>
    <t>Days**</t>
  </si>
  <si>
    <t xml:space="preserve">      Full Days</t>
  </si>
  <si>
    <t>X</t>
  </si>
  <si>
    <t xml:space="preserve">TOTAL DAYS/HOURS </t>
  </si>
  <si>
    <t>SCHEDULED</t>
  </si>
  <si>
    <t>Authorized Representative</t>
  </si>
  <si>
    <t>membership</t>
  </si>
  <si>
    <t># absent</t>
  </si>
  <si>
    <t># present</t>
  </si>
  <si>
    <t>% of attendance</t>
  </si>
  <si>
    <t>TH</t>
  </si>
  <si>
    <t xml:space="preserve"> Indicates 75% has been met.</t>
  </si>
  <si>
    <t>Pg. 2 of 3</t>
  </si>
  <si>
    <t>Pg. 3 of 3</t>
  </si>
  <si>
    <t>School Building:</t>
  </si>
  <si>
    <t>Total Days Scheduled:</t>
  </si>
  <si>
    <t>Total Days In Session:</t>
  </si>
  <si>
    <t>No. of Days 75% Attendance:</t>
  </si>
  <si>
    <t>Comments:</t>
  </si>
  <si>
    <t>I certify that the above information is true and accurate</t>
  </si>
  <si>
    <t>Principal</t>
  </si>
  <si>
    <t>Complete PART A for all variations of each bldg./program full time schedule &amp; for each partial day where a varying schedule occurs in the bldg./</t>
  </si>
  <si>
    <t>a</t>
  </si>
  <si>
    <t>COUNT DAY:  (please check one)</t>
  </si>
  <si>
    <t>Divided by 60 = TOTAL</t>
  </si>
  <si>
    <t>KINDERGARTEN - REGULAR TIME</t>
  </si>
  <si>
    <t xml:space="preserve">INSTRUCTION: </t>
  </si>
  <si>
    <t>Begins:</t>
  </si>
  <si>
    <t>Ends:</t>
  </si>
  <si>
    <t>KINDERGARTEN - OTHER TIME</t>
  </si>
  <si>
    <t xml:space="preserve">DATES: </t>
  </si>
  <si>
    <t xml:space="preserve">Regular Days: </t>
  </si>
  <si>
    <t xml:space="preserve">Other Day: </t>
  </si>
  <si>
    <t>Regular</t>
  </si>
  <si>
    <t>Other Time</t>
  </si>
  <si>
    <t>Reg. Hrs.</t>
  </si>
  <si>
    <t>mins.</t>
  </si>
  <si>
    <t>START TIME</t>
  </si>
  <si>
    <t>END TIME</t>
  </si>
  <si>
    <t>CLASS TIME</t>
  </si>
  <si>
    <t>PASSING TIME FROM PERIOD</t>
  </si>
  <si>
    <t>IN MINUTES</t>
  </si>
  <si>
    <t xml:space="preserve"> Date</t>
  </si>
  <si>
    <t xml:space="preserve">                   (check one)</t>
  </si>
  <si>
    <t>*Please Note: This is a sample form. Other sources of documentation may be used, however, the same information must be provided.</t>
  </si>
  <si>
    <t>School District:</t>
  </si>
  <si>
    <t>First Day for Students:</t>
  </si>
  <si>
    <t>Last Day for Students:</t>
  </si>
  <si>
    <t>District Code:</t>
  </si>
  <si>
    <t>Building Code:</t>
  </si>
  <si>
    <t>Total Minutes</t>
  </si>
  <si>
    <t>Total Hours</t>
  </si>
  <si>
    <t>1.  Passing time TO first period MUST BE EXCLUDED.</t>
  </si>
  <si>
    <t>Less Unsupervised Recess Time:</t>
  </si>
  <si>
    <t>Full-Day</t>
  </si>
  <si>
    <t>Partial-Day</t>
  </si>
  <si>
    <t>Place an "O" in each day for Other (hrs. different than whole or 1/2 day).</t>
  </si>
  <si>
    <t>Place an "X" over each day with NO instruction scheduled.</t>
  </si>
  <si>
    <t>i.e., early dismissal, late starts, etc...)</t>
  </si>
  <si>
    <t>(*Give dates &amp; descriptions of type of day;</t>
  </si>
  <si>
    <t>or</t>
  </si>
  <si>
    <t xml:space="preserve">Place an "X" by each day with NO instruction scheduled. </t>
  </si>
  <si>
    <t>COPY OF SUPPORTING DOCUMENTATION MUST BE ATTACHED</t>
  </si>
  <si>
    <t>Not in Session</t>
  </si>
  <si>
    <t>Total in Session</t>
  </si>
  <si>
    <t>SUMMARY TOTAL SCHEDULED DAYS</t>
  </si>
  <si>
    <t>AM</t>
  </si>
  <si>
    <t>PM</t>
  </si>
  <si>
    <t>Place an "O" in each day for Other (different hrs. than whole day.)</t>
  </si>
  <si>
    <t>Rescheduled Date     (if any)</t>
  </si>
  <si>
    <t xml:space="preserve">     Total</t>
  </si>
  <si>
    <t>List date(s) and reason(s) your bldg. was not in session due to an unplanned event; i.e., snow day, power or boiler failure, etc.</t>
  </si>
  <si>
    <t xml:space="preserve"> All Day </t>
  </si>
  <si>
    <t xml:space="preserve">Date Not in Session                             Early Release Time and Reason           </t>
  </si>
  <si>
    <t xml:space="preserve"> SCHEDULED DAYS NOT IN SESSION - INTERRUPTIONS</t>
  </si>
  <si>
    <t>Date Rescheduled</t>
  </si>
  <si>
    <t>Date Not in Session or                            Early Release Time and Reason</t>
  </si>
  <si>
    <t>I certify the information submitted is true &amp; accurate to the best of my knowledge.  All hours for which enrollment is reported are eligible for pupil membership.  A copy of each teacher's certificate is on file at the local education agency.</t>
  </si>
  <si>
    <t xml:space="preserve">      Partial Day(s)</t>
  </si>
  <si>
    <t xml:space="preserve">      Other Day(s)</t>
  </si>
  <si>
    <t xml:space="preserve">H = PART-TIME (HALF-DAY) </t>
  </si>
  <si>
    <t>Place an "H" over each day when instruction is scheduled for part-time (1/2 day).</t>
  </si>
  <si>
    <t>*All days identified as "Other" on calendar must have "Scheduled Daily Clock Hours of Instruction Form" completed.</t>
  </si>
  <si>
    <t>2.  Homeroom may be counted up to 15 mins. which includes passing time.</t>
  </si>
  <si>
    <t>3.  Up to 30 mins. per day of passing time may be counted between classes</t>
  </si>
  <si>
    <t>4.  Only ONE passing time for lunch period may be counted.</t>
  </si>
  <si>
    <r>
      <t xml:space="preserve">5.  The </t>
    </r>
    <r>
      <rPr>
        <b/>
        <sz val="11"/>
        <rFont val="Arial"/>
        <family val="2"/>
      </rPr>
      <t>longest</t>
    </r>
    <r>
      <rPr>
        <b/>
        <sz val="10"/>
        <rFont val="Arial"/>
        <family val="2"/>
      </rPr>
      <t xml:space="preserve"> lunch period MUST BE EXCLUDED.</t>
    </r>
  </si>
  <si>
    <t>6.  Passing time FROM last period MUST BE EXCLUDED.</t>
  </si>
  <si>
    <t>8. For high schools, 1 or 2 study halls may be counted ONLY if supervised by a certificated teacher and the local school district provided at least 1,188 hours of instruction (1,098 + 90).</t>
  </si>
  <si>
    <t xml:space="preserve"> Fall</t>
  </si>
  <si>
    <t>Spring</t>
  </si>
  <si>
    <t>FALL</t>
  </si>
  <si>
    <t>SPRING</t>
  </si>
  <si>
    <t>List date(s) and reason(s) your bldg. was not in session due to an unplanned event; i.e, snow day, power, or boiler failure, etc…</t>
  </si>
  <si>
    <t>A day when one kindergarten session (a.m. or p.m.)  is scheduled and has provided instruction may count for a day (not hours) of kindergarten instruction for all kindergarten pupils, therefore, the total for each month should equal the total number of days (full and other) offered to kindergarten as a grade.  For the entire school year, add the monthly totals.</t>
  </si>
  <si>
    <t xml:space="preserve">program.  After documenting the daily hrs. in PART A, summarize the total hrs. scheduled for each bldg./program in Part B.  </t>
  </si>
  <si>
    <t>7.  Recess may be counted ONLY IF supervised by a certificated teacher and shall not exceed 30 minutes.  May also be attached to lunch if reasonable time.</t>
  </si>
  <si>
    <t>JULY 2016</t>
  </si>
  <si>
    <t>AUGUST 2016</t>
  </si>
  <si>
    <t>SEPTEMBER 2016</t>
  </si>
  <si>
    <t>OCTOBER 2016</t>
  </si>
  <si>
    <t>NOVEMBER 2016</t>
  </si>
  <si>
    <t>DECEMBER 2016</t>
  </si>
  <si>
    <t>JANUARY 2017</t>
  </si>
  <si>
    <t>FEBRUARY 2017</t>
  </si>
  <si>
    <t>MARCH 2017</t>
  </si>
  <si>
    <t>APRIL 2017</t>
  </si>
  <si>
    <t>MAY 2017</t>
  </si>
  <si>
    <t>JUNE 2017</t>
  </si>
  <si>
    <t>COUNT DAYS: Weds., Oct. 5, 2016, and Weds., Feb. 8, 2017</t>
  </si>
  <si>
    <t xml:space="preserve">  </t>
  </si>
  <si>
    <t>2016-17</t>
  </si>
  <si>
    <t xml:space="preserve"> 2016-17 Enrollment and Absences - Proof of 75% Required Attendance</t>
  </si>
  <si>
    <t xml:space="preserve">  JULY 2016</t>
  </si>
  <si>
    <t>AUG. 2016</t>
  </si>
  <si>
    <t>SEPT. 2016</t>
  </si>
  <si>
    <t>OCT. 2016</t>
  </si>
  <si>
    <t>NOV. 2016</t>
  </si>
  <si>
    <t>DEC. 2016</t>
  </si>
  <si>
    <t>JAN. 2017</t>
  </si>
  <si>
    <t>FEB. 2017</t>
  </si>
  <si>
    <t>MAR. 2017</t>
  </si>
  <si>
    <t xml:space="preserve"> 2016-17 YEAR-END TOTALS</t>
  </si>
  <si>
    <t>INSTRUCTIONS: - On any day of scheduled instruction, 75% of enrolled students must be in attendance in your building.  Percentages are to be recorded on a daily basis.   -- Attendance rates are determined by dividing the number of students present by the membership (e.g., 301 present divided by 383 memberships = .785 or 79%).</t>
  </si>
  <si>
    <t>AUDITOR USE ONLY:</t>
  </si>
  <si>
    <t xml:space="preserve"> AUDITORS USE ONLY:</t>
  </si>
  <si>
    <t xml:space="preserve">               Title</t>
  </si>
  <si>
    <t xml:space="preserve">         Date</t>
  </si>
  <si>
    <t xml:space="preserve"> 2016-17 Scheduled DAYS of Instruction Form    -    Grades K-12 &amp; Special Education</t>
  </si>
  <si>
    <t xml:space="preserve"> 2016-17 Scheduled DAYS of Instruction - Part Time Kindergarten</t>
  </si>
  <si>
    <t>KINDERGARTEN           (Part Time)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</si>
</sst>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\ d\,\ yyyy"/>
  </numFmts>
  <fonts count="51" x14ac:knownFonts="1">
    <font>
      <sz val="12"/>
      <name val="Times New Roman"/>
    </font>
    <font>
      <sz val="12"/>
      <name val="Times New Roman"/>
    </font>
    <font>
      <sz val="8"/>
      <name val="Times New Roman"/>
      <family val="1"/>
    </font>
    <font>
      <b/>
      <sz val="18"/>
      <name val="Arial"/>
      <family val="2"/>
    </font>
    <font>
      <b/>
      <sz val="20"/>
      <color indexed="9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8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i/>
      <u/>
      <sz val="11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i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u/>
      <sz val="12"/>
      <name val="Arial"/>
      <family val="2"/>
    </font>
    <font>
      <b/>
      <u/>
      <sz val="11"/>
      <name val="Arial"/>
      <family val="2"/>
    </font>
    <font>
      <b/>
      <u/>
      <sz val="10"/>
      <name val="Arial"/>
      <family val="2"/>
    </font>
    <font>
      <sz val="20"/>
      <name val="Arial"/>
      <family val="2"/>
    </font>
    <font>
      <b/>
      <sz val="14"/>
      <color indexed="9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b/>
      <sz val="18"/>
      <color indexed="8"/>
      <name val="Arial"/>
      <family val="2"/>
    </font>
    <font>
      <b/>
      <sz val="18"/>
      <color indexed="9"/>
      <name val="Arial"/>
      <family val="2"/>
    </font>
    <font>
      <b/>
      <sz val="12"/>
      <color indexed="8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i/>
      <sz val="14"/>
      <name val="Arial"/>
      <family val="2"/>
    </font>
    <font>
      <sz val="12"/>
      <color indexed="9"/>
      <name val="Arial"/>
      <family val="2"/>
    </font>
    <font>
      <b/>
      <i/>
      <sz val="12"/>
      <color indexed="9"/>
      <name val="Arial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6"/>
      <name val="Arial"/>
      <family val="2"/>
    </font>
    <font>
      <sz val="16"/>
      <color indexed="9"/>
      <name val="Webdings"/>
      <family val="1"/>
      <charset val="2"/>
    </font>
    <font>
      <b/>
      <sz val="18"/>
      <name val="Wingdings"/>
      <charset val="2"/>
    </font>
    <font>
      <sz val="11"/>
      <name val="Webdings"/>
      <family val="1"/>
      <charset val="2"/>
    </font>
    <font>
      <sz val="7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indexed="8"/>
      </patternFill>
    </fill>
    <fill>
      <patternFill patternType="solid">
        <fgColor indexed="9"/>
        <bgColor indexed="9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9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9"/>
      </patternFill>
    </fill>
    <fill>
      <patternFill patternType="solid">
        <fgColor indexed="22"/>
        <bgColor indexed="22"/>
      </patternFill>
    </fill>
  </fills>
  <borders count="13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double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indexed="8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8"/>
      </right>
      <top/>
      <bottom style="medium">
        <color auto="1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auto="1"/>
      </bottom>
      <diagonal/>
    </border>
    <border>
      <left/>
      <right style="thin">
        <color indexed="8"/>
      </right>
      <top style="medium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 style="medium">
        <color indexed="8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auto="1"/>
      </top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auto="1"/>
      </left>
      <right/>
      <top style="medium">
        <color indexed="8"/>
      </top>
      <bottom/>
      <diagonal/>
    </border>
    <border>
      <left/>
      <right style="thin">
        <color auto="1"/>
      </right>
      <top style="medium">
        <color indexed="8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indexed="8"/>
      </right>
      <top style="medium">
        <color auto="1"/>
      </top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auto="1"/>
      </top>
      <bottom style="thin">
        <color indexed="8"/>
      </bottom>
      <diagonal/>
    </border>
    <border>
      <left style="medium">
        <color indexed="8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auto="1"/>
      </bottom>
      <diagonal/>
    </border>
    <border>
      <left/>
      <right style="medium">
        <color indexed="8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8"/>
      </left>
      <right/>
      <top style="thin">
        <color auto="1"/>
      </top>
      <bottom/>
      <diagonal/>
    </border>
    <border>
      <left/>
      <right style="thin">
        <color indexed="8"/>
      </right>
      <top style="thin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double">
        <color indexed="8"/>
      </right>
      <top/>
      <bottom/>
      <diagonal/>
    </border>
    <border>
      <left style="thin">
        <color indexed="8"/>
      </left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medium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22">
    <xf numFmtId="0" fontId="0" fillId="0" borderId="0" xfId="0"/>
    <xf numFmtId="0" fontId="0" fillId="0" borderId="0" xfId="0" applyBorder="1"/>
    <xf numFmtId="0" fontId="5" fillId="0" borderId="0" xfId="0" applyFont="1"/>
    <xf numFmtId="0" fontId="10" fillId="0" borderId="0" xfId="0" applyFont="1" applyAlignment="1" applyProtection="1">
      <alignment vertical="center"/>
    </xf>
    <xf numFmtId="0" fontId="11" fillId="2" borderId="1" xfId="0" applyFont="1" applyFill="1" applyBorder="1" applyAlignment="1" applyProtection="1">
      <alignment horizontal="left" vertical="center"/>
    </xf>
    <xf numFmtId="0" fontId="11" fillId="2" borderId="2" xfId="0" applyFont="1" applyFill="1" applyBorder="1" applyAlignment="1" applyProtection="1">
      <alignment horizontal="left" vertical="center"/>
    </xf>
    <xf numFmtId="0" fontId="5" fillId="2" borderId="2" xfId="0" applyFont="1" applyFill="1" applyBorder="1" applyAlignment="1" applyProtection="1">
      <alignment horizontal="left" vertical="center"/>
    </xf>
    <xf numFmtId="0" fontId="10" fillId="0" borderId="0" xfId="0" applyFont="1" applyProtection="1"/>
    <xf numFmtId="0" fontId="11" fillId="2" borderId="3" xfId="0" applyFont="1" applyFill="1" applyBorder="1" applyAlignment="1" applyProtection="1">
      <alignment horizontal="left" vertical="center"/>
    </xf>
    <xf numFmtId="0" fontId="11" fillId="2" borderId="4" xfId="0" applyFont="1" applyFill="1" applyBorder="1" applyAlignment="1" applyProtection="1">
      <alignment horizontal="left" vertical="center"/>
    </xf>
    <xf numFmtId="0" fontId="14" fillId="2" borderId="4" xfId="0" applyFont="1" applyFill="1" applyBorder="1" applyProtection="1"/>
    <xf numFmtId="0" fontId="11" fillId="0" borderId="0" xfId="0" applyFont="1" applyProtection="1"/>
    <xf numFmtId="0" fontId="11" fillId="0" borderId="0" xfId="0" applyFont="1" applyAlignment="1" applyProtection="1">
      <alignment horizontal="left" vertical="center"/>
    </xf>
    <xf numFmtId="0" fontId="14" fillId="0" borderId="0" xfId="0" applyFont="1" applyProtection="1"/>
    <xf numFmtId="0" fontId="17" fillId="0" borderId="0" xfId="0" applyFont="1" applyProtection="1"/>
    <xf numFmtId="0" fontId="5" fillId="0" borderId="0" xfId="0" applyFont="1" applyProtection="1"/>
    <xf numFmtId="0" fontId="18" fillId="0" borderId="0" xfId="0" applyFont="1" applyAlignment="1" applyProtection="1">
      <alignment horizontal="right" vertical="center"/>
    </xf>
    <xf numFmtId="0" fontId="17" fillId="0" borderId="0" xfId="0" applyFont="1" applyAlignment="1" applyProtection="1">
      <alignment horizontal="right" vertical="center"/>
    </xf>
    <xf numFmtId="0" fontId="17" fillId="0" borderId="0" xfId="0" applyFont="1" applyAlignment="1" applyProtection="1">
      <alignment horizontal="left" vertical="center"/>
    </xf>
    <xf numFmtId="0" fontId="14" fillId="0" borderId="5" xfId="0" applyFont="1" applyBorder="1" applyAlignment="1" applyProtection="1">
      <alignment vertical="top"/>
    </xf>
    <xf numFmtId="0" fontId="5" fillId="0" borderId="5" xfId="0" applyFont="1" applyBorder="1"/>
    <xf numFmtId="0" fontId="5" fillId="0" borderId="6" xfId="0" applyFont="1" applyBorder="1"/>
    <xf numFmtId="0" fontId="10" fillId="0" borderId="7" xfId="0" applyFont="1" applyBorder="1" applyProtection="1"/>
    <xf numFmtId="0" fontId="10" fillId="0" borderId="0" xfId="0" applyFont="1" applyBorder="1" applyProtection="1"/>
    <xf numFmtId="0" fontId="20" fillId="2" borderId="8" xfId="0" applyFont="1" applyFill="1" applyBorder="1" applyAlignment="1" applyProtection="1">
      <alignment horizontal="left"/>
    </xf>
    <xf numFmtId="0" fontId="20" fillId="2" borderId="9" xfId="0" applyFont="1" applyFill="1" applyBorder="1" applyAlignment="1" applyProtection="1">
      <alignment horizontal="left"/>
    </xf>
    <xf numFmtId="0" fontId="10" fillId="2" borderId="9" xfId="0" applyFont="1" applyFill="1" applyBorder="1" applyProtection="1"/>
    <xf numFmtId="0" fontId="21" fillId="2" borderId="9" xfId="0" applyFont="1" applyFill="1" applyBorder="1" applyAlignment="1" applyProtection="1">
      <alignment horizontal="centerContinuous"/>
    </xf>
    <xf numFmtId="0" fontId="21" fillId="2" borderId="10" xfId="0" applyFont="1" applyFill="1" applyBorder="1" applyAlignment="1" applyProtection="1">
      <alignment horizontal="centerContinuous"/>
    </xf>
    <xf numFmtId="0" fontId="21" fillId="0" borderId="0" xfId="0" applyFont="1" applyBorder="1" applyAlignment="1" applyProtection="1">
      <alignment horizontal="centerContinuous"/>
    </xf>
    <xf numFmtId="0" fontId="5" fillId="0" borderId="0" xfId="0" applyFont="1" applyBorder="1"/>
    <xf numFmtId="0" fontId="21" fillId="0" borderId="0" xfId="0" applyFont="1" applyFill="1" applyBorder="1" applyProtection="1"/>
    <xf numFmtId="0" fontId="14" fillId="0" borderId="7" xfId="0" applyFont="1" applyBorder="1" applyAlignment="1" applyProtection="1"/>
    <xf numFmtId="0" fontId="14" fillId="0" borderId="0" xfId="0" applyFont="1" applyBorder="1" applyAlignment="1" applyProtection="1"/>
    <xf numFmtId="0" fontId="24" fillId="0" borderId="11" xfId="0" applyFont="1" applyBorder="1" applyAlignment="1" applyProtection="1">
      <alignment horizontal="centerContinuous" vertical="center" wrapText="1"/>
    </xf>
    <xf numFmtId="0" fontId="11" fillId="0" borderId="0" xfId="0" applyFont="1" applyBorder="1" applyAlignment="1" applyProtection="1">
      <alignment horizontal="centerContinuous" vertical="center" wrapText="1"/>
    </xf>
    <xf numFmtId="0" fontId="5" fillId="0" borderId="0" xfId="0" applyFont="1" applyBorder="1" applyAlignment="1">
      <alignment horizontal="left" vertical="center" wrapText="1"/>
    </xf>
    <xf numFmtId="0" fontId="19" fillId="0" borderId="7" xfId="0" applyFont="1" applyBorder="1" applyAlignment="1" applyProtection="1">
      <alignment horizontal="centerContinuous" vertical="center"/>
    </xf>
    <xf numFmtId="0" fontId="19" fillId="0" borderId="0" xfId="0" applyFont="1" applyBorder="1" applyAlignment="1" applyProtection="1">
      <alignment horizontal="centerContinuous" vertical="center"/>
    </xf>
    <xf numFmtId="0" fontId="23" fillId="0" borderId="0" xfId="0" applyFont="1" applyBorder="1" applyAlignment="1" applyProtection="1">
      <alignment horizontal="centerContinuous" vertical="center"/>
    </xf>
    <xf numFmtId="0" fontId="14" fillId="0" borderId="0" xfId="0" applyFont="1" applyBorder="1" applyAlignment="1" applyProtection="1">
      <alignment horizontal="centerContinuous"/>
    </xf>
    <xf numFmtId="0" fontId="23" fillId="0" borderId="0" xfId="0" applyFont="1" applyBorder="1" applyAlignment="1" applyProtection="1">
      <alignment horizontal="centerContinuous" vertical="center" wrapText="1"/>
    </xf>
    <xf numFmtId="0" fontId="24" fillId="0" borderId="0" xfId="0" applyFont="1" applyBorder="1" applyAlignment="1" applyProtection="1">
      <alignment horizontal="centerContinuous" vertical="center" wrapText="1"/>
    </xf>
    <xf numFmtId="0" fontId="25" fillId="0" borderId="0" xfId="0" applyFont="1" applyBorder="1" applyAlignment="1" applyProtection="1">
      <alignment horizontal="centerContinuous" vertical="center" wrapText="1"/>
    </xf>
    <xf numFmtId="0" fontId="11" fillId="0" borderId="12" xfId="0" applyFont="1" applyBorder="1" applyAlignment="1" applyProtection="1">
      <alignment vertical="center"/>
    </xf>
    <xf numFmtId="0" fontId="11" fillId="0" borderId="13" xfId="0" applyFont="1" applyFill="1" applyBorder="1" applyAlignment="1" applyProtection="1">
      <alignment horizontal="centerContinuous"/>
    </xf>
    <xf numFmtId="0" fontId="11" fillId="0" borderId="14" xfId="0" applyFont="1" applyFill="1" applyBorder="1" applyAlignment="1" applyProtection="1">
      <alignment horizontal="center"/>
    </xf>
    <xf numFmtId="0" fontId="5" fillId="0" borderId="15" xfId="0" applyFont="1" applyBorder="1" applyAlignment="1">
      <alignment vertical="center"/>
    </xf>
    <xf numFmtId="0" fontId="21" fillId="0" borderId="16" xfId="0" applyFont="1" applyBorder="1" applyProtection="1"/>
    <xf numFmtId="0" fontId="5" fillId="0" borderId="15" xfId="0" applyFont="1" applyBorder="1" applyAlignment="1">
      <alignment horizontal="right"/>
    </xf>
    <xf numFmtId="0" fontId="5" fillId="0" borderId="0" xfId="0" applyFont="1" applyBorder="1" applyAlignment="1"/>
    <xf numFmtId="0" fontId="19" fillId="0" borderId="0" xfId="0" applyFont="1" applyBorder="1" applyAlignment="1" applyProtection="1">
      <alignment horizontal="centerContinuous"/>
    </xf>
    <xf numFmtId="0" fontId="24" fillId="0" borderId="0" xfId="0" applyFont="1" applyProtection="1"/>
    <xf numFmtId="0" fontId="23" fillId="0" borderId="0" xfId="0" applyFont="1" applyProtection="1"/>
    <xf numFmtId="0" fontId="11" fillId="0" borderId="3" xfId="0" applyFont="1" applyBorder="1" applyAlignment="1" applyProtection="1">
      <alignment horizontal="center" vertical="center"/>
    </xf>
    <xf numFmtId="0" fontId="11" fillId="0" borderId="16" xfId="0" applyFont="1" applyBorder="1" applyAlignment="1" applyProtection="1">
      <alignment horizontal="center"/>
    </xf>
    <xf numFmtId="0" fontId="14" fillId="0" borderId="11" xfId="0" applyFont="1" applyBorder="1" applyProtection="1"/>
    <xf numFmtId="0" fontId="14" fillId="0" borderId="0" xfId="0" applyFont="1" applyBorder="1" applyProtection="1"/>
    <xf numFmtId="0" fontId="27" fillId="0" borderId="3" xfId="0" applyFont="1" applyBorder="1" applyAlignment="1" applyProtection="1">
      <alignment horizontal="center"/>
    </xf>
    <xf numFmtId="0" fontId="11" fillId="0" borderId="3" xfId="0" applyFont="1" applyBorder="1" applyAlignment="1" applyProtection="1">
      <alignment horizontal="center"/>
    </xf>
    <xf numFmtId="0" fontId="5" fillId="0" borderId="11" xfId="0" applyFont="1" applyBorder="1" applyProtection="1"/>
    <xf numFmtId="0" fontId="5" fillId="0" borderId="0" xfId="0" applyFont="1" applyBorder="1" applyProtection="1"/>
    <xf numFmtId="0" fontId="10" fillId="0" borderId="11" xfId="0" applyFont="1" applyBorder="1" applyProtection="1"/>
    <xf numFmtId="0" fontId="11" fillId="0" borderId="0" xfId="0" applyFont="1" applyBorder="1" applyProtection="1"/>
    <xf numFmtId="0" fontId="10" fillId="0" borderId="0" xfId="0" applyFont="1" applyBorder="1" applyAlignment="1" applyProtection="1">
      <alignment horizontal="left" vertical="top" wrapText="1"/>
    </xf>
    <xf numFmtId="0" fontId="10" fillId="0" borderId="0" xfId="0" applyFont="1" applyBorder="1" applyAlignment="1" applyProtection="1">
      <alignment horizontal="center" vertical="top" wrapText="1"/>
    </xf>
    <xf numFmtId="0" fontId="10" fillId="0" borderId="17" xfId="0" applyFont="1" applyBorder="1" applyProtection="1"/>
    <xf numFmtId="0" fontId="10" fillId="0" borderId="18" xfId="0" applyFont="1" applyBorder="1" applyProtection="1"/>
    <xf numFmtId="0" fontId="10" fillId="0" borderId="15" xfId="0" applyFont="1" applyBorder="1" applyAlignment="1" applyProtection="1">
      <alignment horizontal="left" vertical="top" wrapText="1"/>
    </xf>
    <xf numFmtId="0" fontId="10" fillId="0" borderId="15" xfId="0" applyFont="1" applyBorder="1" applyAlignment="1" applyProtection="1">
      <alignment horizontal="center" vertical="top" wrapText="1"/>
    </xf>
    <xf numFmtId="0" fontId="11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10" fillId="0" borderId="0" xfId="0" applyFont="1" applyBorder="1" applyAlignment="1" applyProtection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9" fillId="0" borderId="0" xfId="0" applyFont="1" applyFill="1" applyAlignment="1" applyProtection="1">
      <alignment horizontal="centerContinuous" vertical="center"/>
    </xf>
    <xf numFmtId="0" fontId="14" fillId="0" borderId="9" xfId="0" applyFont="1" applyBorder="1" applyProtection="1"/>
    <xf numFmtId="0" fontId="5" fillId="0" borderId="15" xfId="0" applyFont="1" applyBorder="1" applyAlignment="1"/>
    <xf numFmtId="0" fontId="5" fillId="0" borderId="11" xfId="0" applyFont="1" applyBorder="1" applyAlignment="1"/>
    <xf numFmtId="0" fontId="23" fillId="0" borderId="16" xfId="0" applyFont="1" applyBorder="1" applyProtection="1"/>
    <xf numFmtId="0" fontId="5" fillId="0" borderId="4" xfId="0" applyFont="1" applyBorder="1" applyAlignment="1"/>
    <xf numFmtId="0" fontId="16" fillId="0" borderId="0" xfId="0" applyFont="1" applyFill="1" applyAlignment="1" applyProtection="1">
      <alignment horizontal="centerContinuous" vertical="center"/>
    </xf>
    <xf numFmtId="0" fontId="10" fillId="0" borderId="11" xfId="0" applyFont="1" applyBorder="1" applyAlignment="1" applyProtection="1">
      <alignment horizontal="left" vertical="top" wrapText="1"/>
    </xf>
    <xf numFmtId="0" fontId="10" fillId="0" borderId="0" xfId="0" applyFont="1" applyBorder="1" applyAlignment="1" applyProtection="1">
      <alignment horizontal="left"/>
    </xf>
    <xf numFmtId="0" fontId="10" fillId="0" borderId="15" xfId="0" applyFont="1" applyBorder="1" applyAlignment="1" applyProtection="1">
      <alignment horizontal="left"/>
    </xf>
    <xf numFmtId="0" fontId="5" fillId="0" borderId="0" xfId="0" applyFont="1" applyAlignment="1" applyProtection="1">
      <alignment horizontal="centerContinuous"/>
    </xf>
    <xf numFmtId="0" fontId="10" fillId="0" borderId="19" xfId="0" applyFont="1" applyBorder="1" applyProtection="1"/>
    <xf numFmtId="0" fontId="11" fillId="0" borderId="19" xfId="0" applyFont="1" applyBorder="1" applyAlignment="1" applyProtection="1">
      <alignment horizontal="center"/>
    </xf>
    <xf numFmtId="0" fontId="10" fillId="0" borderId="19" xfId="0" applyFont="1" applyBorder="1" applyAlignment="1" applyProtection="1">
      <alignment horizontal="center"/>
    </xf>
    <xf numFmtId="0" fontId="14" fillId="0" borderId="19" xfId="0" applyFont="1" applyBorder="1" applyProtection="1"/>
    <xf numFmtId="0" fontId="21" fillId="0" borderId="0" xfId="0" applyFont="1" applyProtection="1"/>
    <xf numFmtId="0" fontId="10" fillId="0" borderId="9" xfId="0" applyFont="1" applyBorder="1" applyProtection="1"/>
    <xf numFmtId="0" fontId="14" fillId="3" borderId="0" xfId="0" applyFont="1" applyFill="1" applyBorder="1" applyProtection="1"/>
    <xf numFmtId="0" fontId="10" fillId="3" borderId="0" xfId="0" applyFont="1" applyFill="1" applyBorder="1" applyProtection="1"/>
    <xf numFmtId="0" fontId="5" fillId="3" borderId="0" xfId="0" applyFont="1" applyFill="1" applyBorder="1" applyAlignment="1"/>
    <xf numFmtId="0" fontId="10" fillId="0" borderId="4" xfId="0" applyFont="1" applyBorder="1" applyProtection="1"/>
    <xf numFmtId="0" fontId="14" fillId="0" borderId="4" xfId="0" applyFont="1" applyBorder="1" applyProtection="1"/>
    <xf numFmtId="0" fontId="10" fillId="0" borderId="4" xfId="0" applyFont="1" applyBorder="1" applyAlignment="1" applyProtection="1">
      <alignment horizontal="center"/>
    </xf>
    <xf numFmtId="0" fontId="10" fillId="0" borderId="0" xfId="0" applyFont="1" applyAlignment="1" applyProtection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2" borderId="4" xfId="0" applyFont="1" applyFill="1" applyBorder="1" applyAlignment="1" applyProtection="1">
      <alignment horizontal="left" vertical="center"/>
    </xf>
    <xf numFmtId="0" fontId="13" fillId="0" borderId="16" xfId="0" applyFont="1" applyBorder="1" applyAlignment="1" applyProtection="1">
      <alignment horizontal="centerContinuous" vertical="center"/>
    </xf>
    <xf numFmtId="0" fontId="15" fillId="0" borderId="3" xfId="0" applyFont="1" applyBorder="1" applyAlignment="1" applyProtection="1">
      <alignment horizontal="right" vertical="center"/>
    </xf>
    <xf numFmtId="0" fontId="15" fillId="0" borderId="4" xfId="0" applyFont="1" applyBorder="1" applyAlignment="1" applyProtection="1">
      <alignment horizontal="right" vertical="center"/>
    </xf>
    <xf numFmtId="0" fontId="11" fillId="0" borderId="0" xfId="0" applyFont="1" applyBorder="1" applyAlignment="1" applyProtection="1">
      <alignment horizontal="left" vertical="center"/>
    </xf>
    <xf numFmtId="0" fontId="14" fillId="0" borderId="0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centerContinuous"/>
    </xf>
    <xf numFmtId="0" fontId="11" fillId="0" borderId="0" xfId="0" applyFont="1" applyBorder="1" applyAlignment="1" applyProtection="1">
      <alignment horizontal="left"/>
    </xf>
    <xf numFmtId="0" fontId="10" fillId="0" borderId="16" xfId="0" applyFont="1" applyBorder="1" applyProtection="1"/>
    <xf numFmtId="0" fontId="22" fillId="2" borderId="8" xfId="0" applyFont="1" applyFill="1" applyBorder="1" applyAlignment="1" applyProtection="1">
      <alignment horizontal="left"/>
    </xf>
    <xf numFmtId="0" fontId="21" fillId="2" borderId="9" xfId="0" applyFont="1" applyFill="1" applyBorder="1" applyProtection="1"/>
    <xf numFmtId="0" fontId="5" fillId="2" borderId="9" xfId="0" applyFont="1" applyFill="1" applyBorder="1"/>
    <xf numFmtId="0" fontId="14" fillId="2" borderId="10" xfId="0" applyFont="1" applyFill="1" applyBorder="1" applyProtection="1"/>
    <xf numFmtId="0" fontId="14" fillId="0" borderId="16" xfId="0" applyFont="1" applyBorder="1" applyAlignment="1" applyProtection="1"/>
    <xf numFmtId="0" fontId="5" fillId="0" borderId="0" xfId="0" applyFont="1" applyAlignment="1" applyProtection="1">
      <alignment horizontal="centerContinuous" vertical="center" wrapText="1"/>
    </xf>
    <xf numFmtId="0" fontId="19" fillId="0" borderId="16" xfId="0" applyFont="1" applyBorder="1" applyAlignment="1" applyProtection="1">
      <alignment horizontal="centerContinuous" vertical="center"/>
    </xf>
    <xf numFmtId="0" fontId="23" fillId="0" borderId="0" xfId="0" applyFont="1" applyAlignment="1" applyProtection="1">
      <alignment horizontal="centerContinuous" vertical="center"/>
    </xf>
    <xf numFmtId="0" fontId="14" fillId="0" borderId="0" xfId="0" applyFont="1" applyAlignment="1" applyProtection="1">
      <alignment horizontal="centerContinuous"/>
    </xf>
    <xf numFmtId="0" fontId="23" fillId="0" borderId="0" xfId="0" applyFont="1" applyAlignment="1" applyProtection="1">
      <alignment horizontal="centerContinuous" vertical="center" wrapText="1"/>
    </xf>
    <xf numFmtId="0" fontId="10" fillId="0" borderId="20" xfId="0" applyFont="1" applyFill="1" applyBorder="1" applyAlignment="1" applyProtection="1">
      <alignment horizontal="center" vertical="center"/>
    </xf>
    <xf numFmtId="0" fontId="10" fillId="0" borderId="0" xfId="0" applyFont="1" applyFill="1" applyAlignment="1" applyProtection="1">
      <alignment vertical="center"/>
    </xf>
    <xf numFmtId="0" fontId="10" fillId="0" borderId="13" xfId="0" applyFont="1" applyFill="1" applyBorder="1" applyAlignment="1" applyProtection="1">
      <alignment horizontal="centerContinuous" vertical="center"/>
    </xf>
    <xf numFmtId="0" fontId="10" fillId="0" borderId="21" xfId="0" applyFont="1" applyFill="1" applyBorder="1" applyAlignment="1" applyProtection="1">
      <alignment horizontal="centerContinuous" vertical="center"/>
    </xf>
    <xf numFmtId="0" fontId="10" fillId="0" borderId="22" xfId="0" applyFont="1" applyBorder="1" applyProtection="1"/>
    <xf numFmtId="0" fontId="10" fillId="0" borderId="23" xfId="0" applyFont="1" applyBorder="1" applyProtection="1"/>
    <xf numFmtId="0" fontId="10" fillId="0" borderId="3" xfId="0" applyFont="1" applyBorder="1" applyAlignment="1" applyProtection="1">
      <alignment horizontal="center" vertical="center"/>
    </xf>
    <xf numFmtId="0" fontId="10" fillId="0" borderId="24" xfId="0" applyFont="1" applyBorder="1" applyProtection="1"/>
    <xf numFmtId="0" fontId="10" fillId="0" borderId="16" xfId="0" applyFont="1" applyBorder="1" applyAlignment="1" applyProtection="1">
      <alignment horizontal="center"/>
    </xf>
    <xf numFmtId="0" fontId="10" fillId="0" borderId="3" xfId="0" applyFont="1" applyBorder="1" applyAlignment="1" applyProtection="1">
      <alignment horizontal="center"/>
    </xf>
    <xf numFmtId="0" fontId="11" fillId="0" borderId="11" xfId="0" applyFont="1" applyBorder="1" applyProtection="1"/>
    <xf numFmtId="0" fontId="14" fillId="0" borderId="25" xfId="0" applyFont="1" applyBorder="1" applyAlignment="1" applyProtection="1">
      <alignment horizontal="left" vertical="center" wrapText="1"/>
    </xf>
    <xf numFmtId="0" fontId="10" fillId="0" borderId="26" xfId="0" applyFont="1" applyBorder="1" applyAlignment="1" applyProtection="1">
      <alignment horizontal="center"/>
    </xf>
    <xf numFmtId="0" fontId="10" fillId="0" borderId="27" xfId="0" applyFont="1" applyBorder="1" applyProtection="1"/>
    <xf numFmtId="0" fontId="12" fillId="0" borderId="0" xfId="0" applyFont="1" applyFill="1" applyAlignment="1" applyProtection="1">
      <alignment horizontal="center" vertical="center"/>
    </xf>
    <xf numFmtId="0" fontId="10" fillId="0" borderId="0" xfId="0" applyFont="1" applyAlignment="1" applyProtection="1">
      <alignment horizontal="centerContinuous"/>
    </xf>
    <xf numFmtId="0" fontId="10" fillId="0" borderId="28" xfId="0" applyFont="1" applyBorder="1" applyProtection="1"/>
    <xf numFmtId="0" fontId="33" fillId="4" borderId="0" xfId="0" applyFont="1" applyFill="1" applyAlignment="1" applyProtection="1">
      <alignment horizontal="centerContinuous" vertical="center" wrapText="1"/>
    </xf>
    <xf numFmtId="0" fontId="33" fillId="4" borderId="0" xfId="0" applyFont="1" applyFill="1" applyAlignment="1" applyProtection="1">
      <alignment horizontal="centerContinuous" vertical="center"/>
    </xf>
    <xf numFmtId="0" fontId="5" fillId="0" borderId="0" xfId="0" applyFont="1" applyAlignment="1">
      <alignment horizontal="right" vertical="center" wrapText="1"/>
    </xf>
    <xf numFmtId="0" fontId="14" fillId="0" borderId="0" xfId="0" applyFont="1" applyAlignment="1" applyProtection="1">
      <alignment vertical="center"/>
    </xf>
    <xf numFmtId="0" fontId="18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centerContinuous"/>
    </xf>
    <xf numFmtId="0" fontId="26" fillId="0" borderId="0" xfId="0" applyFont="1" applyProtection="1"/>
    <xf numFmtId="0" fontId="26" fillId="0" borderId="0" xfId="0" applyFont="1" applyBorder="1" applyAlignment="1" applyProtection="1">
      <alignment horizontal="centerContinuous"/>
    </xf>
    <xf numFmtId="0" fontId="26" fillId="0" borderId="0" xfId="0" applyFont="1" applyAlignment="1" applyProtection="1">
      <alignment vertical="center"/>
    </xf>
    <xf numFmtId="0" fontId="16" fillId="0" borderId="0" xfId="0" applyFont="1"/>
    <xf numFmtId="0" fontId="12" fillId="2" borderId="3" xfId="0" applyFont="1" applyFill="1" applyBorder="1" applyAlignment="1" applyProtection="1">
      <alignment vertical="center"/>
    </xf>
    <xf numFmtId="0" fontId="12" fillId="2" borderId="4" xfId="0" applyFont="1" applyFill="1" applyBorder="1" applyAlignment="1" applyProtection="1">
      <alignment vertical="center"/>
    </xf>
    <xf numFmtId="0" fontId="12" fillId="2" borderId="4" xfId="0" applyFont="1" applyFill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Continuous"/>
    </xf>
    <xf numFmtId="0" fontId="12" fillId="0" borderId="0" xfId="0" applyFont="1" applyAlignment="1" applyProtection="1">
      <alignment vertical="center"/>
    </xf>
    <xf numFmtId="0" fontId="12" fillId="0" borderId="0" xfId="0" applyFont="1" applyProtection="1"/>
    <xf numFmtId="0" fontId="13" fillId="2" borderId="29" xfId="0" applyFont="1" applyFill="1" applyBorder="1" applyAlignment="1" applyProtection="1">
      <alignment horizontal="left" vertical="top"/>
    </xf>
    <xf numFmtId="0" fontId="12" fillId="2" borderId="25" xfId="0" applyFont="1" applyFill="1" applyBorder="1" applyAlignment="1" applyProtection="1">
      <alignment vertical="top"/>
    </xf>
    <xf numFmtId="0" fontId="12" fillId="2" borderId="25" xfId="0" applyFont="1" applyFill="1" applyBorder="1" applyAlignment="1" applyProtection="1">
      <alignment horizontal="left" vertical="top"/>
    </xf>
    <xf numFmtId="0" fontId="13" fillId="0" borderId="0" xfId="0" applyFont="1" applyAlignment="1" applyProtection="1">
      <alignment horizontal="left" vertical="top"/>
    </xf>
    <xf numFmtId="0" fontId="12" fillId="0" borderId="0" xfId="0" applyFont="1" applyAlignment="1" applyProtection="1">
      <alignment horizontal="left" vertical="top"/>
    </xf>
    <xf numFmtId="0" fontId="13" fillId="2" borderId="3" xfId="0" applyFont="1" applyFill="1" applyBorder="1" applyAlignment="1" applyProtection="1">
      <alignment horizontal="left" vertical="top"/>
    </xf>
    <xf numFmtId="0" fontId="26" fillId="2" borderId="4" xfId="0" applyFont="1" applyFill="1" applyBorder="1" applyProtection="1"/>
    <xf numFmtId="0" fontId="12" fillId="2" borderId="4" xfId="0" applyFont="1" applyFill="1" applyBorder="1" applyAlignment="1" applyProtection="1">
      <alignment horizontal="left" vertical="top"/>
    </xf>
    <xf numFmtId="0" fontId="3" fillId="0" borderId="0" xfId="0" applyFont="1" applyAlignment="1" applyProtection="1">
      <alignment horizontal="right" vertical="center"/>
    </xf>
    <xf numFmtId="0" fontId="18" fillId="0" borderId="0" xfId="0" applyFont="1" applyAlignment="1" applyProtection="1">
      <alignment horizontal="left" vertical="center"/>
    </xf>
    <xf numFmtId="0" fontId="18" fillId="0" borderId="0" xfId="0" applyFont="1" applyAlignment="1" applyProtection="1">
      <alignment horizontal="left" vertical="center" wrapText="1"/>
    </xf>
    <xf numFmtId="0" fontId="12" fillId="0" borderId="29" xfId="0" applyFont="1" applyBorder="1" applyProtection="1"/>
    <xf numFmtId="0" fontId="11" fillId="0" borderId="25" xfId="0" applyFont="1" applyBorder="1" applyProtection="1"/>
    <xf numFmtId="0" fontId="14" fillId="0" borderId="25" xfId="0" applyFont="1" applyBorder="1" applyProtection="1"/>
    <xf numFmtId="0" fontId="11" fillId="0" borderId="30" xfId="0" applyFont="1" applyBorder="1" applyProtection="1"/>
    <xf numFmtId="0" fontId="11" fillId="0" borderId="4" xfId="0" applyFont="1" applyBorder="1" applyProtection="1"/>
    <xf numFmtId="0" fontId="11" fillId="0" borderId="31" xfId="0" applyFont="1" applyBorder="1" applyProtection="1"/>
    <xf numFmtId="0" fontId="13" fillId="0" borderId="0" xfId="0" applyFont="1" applyProtection="1"/>
    <xf numFmtId="0" fontId="13" fillId="0" borderId="32" xfId="0" applyFont="1" applyBorder="1" applyAlignment="1" applyProtection="1">
      <alignment horizontal="center"/>
    </xf>
    <xf numFmtId="0" fontId="12" fillId="0" borderId="0" xfId="0" applyFont="1" applyAlignment="1" applyProtection="1">
      <alignment horizontal="left"/>
    </xf>
    <xf numFmtId="0" fontId="27" fillId="0" borderId="0" xfId="0" applyFont="1" applyProtection="1"/>
    <xf numFmtId="0" fontId="11" fillId="0" borderId="0" xfId="0" applyFont="1" applyBorder="1" applyAlignment="1" applyProtection="1"/>
    <xf numFmtId="0" fontId="8" fillId="4" borderId="33" xfId="0" applyFont="1" applyFill="1" applyBorder="1" applyAlignment="1" applyProtection="1">
      <alignment vertical="center"/>
    </xf>
    <xf numFmtId="0" fontId="8" fillId="4" borderId="19" xfId="0" applyFont="1" applyFill="1" applyBorder="1" applyProtection="1"/>
    <xf numFmtId="0" fontId="7" fillId="4" borderId="19" xfId="0" applyFont="1" applyFill="1" applyBorder="1" applyProtection="1"/>
    <xf numFmtId="0" fontId="7" fillId="4" borderId="34" xfId="0" applyFont="1" applyFill="1" applyBorder="1" applyProtection="1"/>
    <xf numFmtId="0" fontId="14" fillId="0" borderId="23" xfId="0" applyFont="1" applyBorder="1" applyProtection="1"/>
    <xf numFmtId="0" fontId="13" fillId="0" borderId="29" xfId="0" applyFont="1" applyBorder="1"/>
    <xf numFmtId="0" fontId="13" fillId="0" borderId="25" xfId="0" applyFont="1" applyBorder="1"/>
    <xf numFmtId="0" fontId="13" fillId="0" borderId="30" xfId="0" applyFont="1" applyBorder="1" applyAlignment="1" applyProtection="1">
      <alignment horizontal="center"/>
    </xf>
    <xf numFmtId="0" fontId="13" fillId="0" borderId="29" xfId="0" applyFont="1" applyBorder="1" applyProtection="1"/>
    <xf numFmtId="0" fontId="13" fillId="0" borderId="25" xfId="0" applyFont="1" applyBorder="1" applyProtection="1"/>
    <xf numFmtId="0" fontId="13" fillId="0" borderId="30" xfId="0" applyFont="1" applyBorder="1" applyProtection="1"/>
    <xf numFmtId="0" fontId="14" fillId="0" borderId="0" xfId="0" applyFont="1" applyBorder="1" applyAlignment="1" applyProtection="1">
      <alignment horizontal="centerContinuous" vertical="center"/>
    </xf>
    <xf numFmtId="0" fontId="13" fillId="0" borderId="0" xfId="0" applyFont="1" applyAlignment="1" applyProtection="1">
      <alignment horizontal="centerContinuous"/>
    </xf>
    <xf numFmtId="0" fontId="13" fillId="0" borderId="0" xfId="0" applyFont="1" applyAlignment="1">
      <alignment horizontal="centerContinuous"/>
    </xf>
    <xf numFmtId="0" fontId="13" fillId="0" borderId="16" xfId="0" applyFont="1" applyBorder="1" applyProtection="1"/>
    <xf numFmtId="0" fontId="13" fillId="0" borderId="0" xfId="0" applyFont="1" applyBorder="1" applyProtection="1"/>
    <xf numFmtId="0" fontId="13" fillId="0" borderId="35" xfId="0" applyFont="1" applyBorder="1" applyProtection="1"/>
    <xf numFmtId="0" fontId="10" fillId="0" borderId="0" xfId="0" applyFont="1" applyBorder="1" applyAlignment="1">
      <alignment horizontal="center" vertical="center"/>
    </xf>
    <xf numFmtId="0" fontId="12" fillId="5" borderId="36" xfId="0" applyFont="1" applyFill="1" applyBorder="1" applyAlignment="1" applyProtection="1">
      <alignment vertical="center"/>
    </xf>
    <xf numFmtId="0" fontId="12" fillId="5" borderId="16" xfId="0" applyFont="1" applyFill="1" applyBorder="1" applyAlignment="1" applyProtection="1">
      <alignment vertical="center"/>
    </xf>
    <xf numFmtId="0" fontId="13" fillId="0" borderId="0" xfId="0" applyFont="1" applyBorder="1" applyAlignment="1">
      <alignment horizontal="center" vertical="center"/>
    </xf>
    <xf numFmtId="0" fontId="26" fillId="0" borderId="0" xfId="0" applyFont="1" applyBorder="1" applyAlignment="1" applyProtection="1">
      <alignment horizontal="center"/>
    </xf>
    <xf numFmtId="0" fontId="26" fillId="0" borderId="0" xfId="0" applyFont="1" applyBorder="1" applyAlignment="1" applyProtection="1">
      <alignment horizontal="right" vertical="center"/>
    </xf>
    <xf numFmtId="0" fontId="26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centerContinuous" vertical="center"/>
    </xf>
    <xf numFmtId="0" fontId="14" fillId="0" borderId="0" xfId="0" applyFont="1" applyAlignment="1" applyProtection="1">
      <alignment horizontal="centerContinuous" vertical="center"/>
    </xf>
    <xf numFmtId="0" fontId="14" fillId="0" borderId="17" xfId="0" applyFont="1" applyBorder="1" applyProtection="1"/>
    <xf numFmtId="0" fontId="26" fillId="0" borderId="18" xfId="0" applyFont="1" applyBorder="1" applyProtection="1"/>
    <xf numFmtId="0" fontId="14" fillId="0" borderId="37" xfId="0" applyFont="1" applyBorder="1" applyProtection="1"/>
    <xf numFmtId="0" fontId="34" fillId="4" borderId="19" xfId="0" applyFont="1" applyFill="1" applyBorder="1" applyProtection="1"/>
    <xf numFmtId="0" fontId="14" fillId="0" borderId="11" xfId="0" applyFont="1" applyBorder="1" applyAlignment="1" applyProtection="1">
      <alignment vertical="center"/>
    </xf>
    <xf numFmtId="0" fontId="12" fillId="0" borderId="9" xfId="0" applyFont="1" applyBorder="1" applyAlignment="1" applyProtection="1">
      <alignment horizontal="center"/>
    </xf>
    <xf numFmtId="0" fontId="16" fillId="0" borderId="9" xfId="0" applyFont="1" applyBorder="1" applyAlignment="1">
      <alignment horizontal="center"/>
    </xf>
    <xf numFmtId="0" fontId="12" fillId="0" borderId="0" xfId="0" applyFont="1" applyAlignment="1" applyProtection="1">
      <alignment horizontal="centerContinuous"/>
    </xf>
    <xf numFmtId="0" fontId="14" fillId="0" borderId="23" xfId="0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3" fillId="0" borderId="23" xfId="0" applyFont="1" applyBorder="1" applyProtection="1"/>
    <xf numFmtId="0" fontId="13" fillId="0" borderId="1" xfId="0" applyFont="1" applyBorder="1" applyAlignment="1" applyProtection="1">
      <alignment horizontal="center"/>
    </xf>
    <xf numFmtId="0" fontId="16" fillId="0" borderId="2" xfId="0" applyFont="1" applyBorder="1" applyAlignment="1">
      <alignment horizontal="center"/>
    </xf>
    <xf numFmtId="0" fontId="16" fillId="0" borderId="0" xfId="0" applyFont="1" applyProtection="1"/>
    <xf numFmtId="0" fontId="16" fillId="0" borderId="38" xfId="0" applyFont="1" applyBorder="1" applyAlignment="1"/>
    <xf numFmtId="0" fontId="5" fillId="0" borderId="23" xfId="0" applyFont="1" applyBorder="1" applyProtection="1"/>
    <xf numFmtId="0" fontId="27" fillId="0" borderId="18" xfId="0" applyFont="1" applyBorder="1" applyProtection="1"/>
    <xf numFmtId="0" fontId="16" fillId="0" borderId="18" xfId="0" applyFont="1" applyBorder="1" applyProtection="1"/>
    <xf numFmtId="0" fontId="16" fillId="0" borderId="0" xfId="0" applyFont="1" applyBorder="1"/>
    <xf numFmtId="0" fontId="16" fillId="0" borderId="39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6" fillId="0" borderId="40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38" fillId="6" borderId="0" xfId="0" applyFont="1" applyFill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7" borderId="41" xfId="0" applyFont="1" applyFill="1" applyBorder="1" applyAlignment="1">
      <alignment vertical="center"/>
    </xf>
    <xf numFmtId="0" fontId="16" fillId="7" borderId="42" xfId="0" applyFont="1" applyFill="1" applyBorder="1" applyAlignment="1">
      <alignment vertical="center"/>
    </xf>
    <xf numFmtId="0" fontId="16" fillId="7" borderId="42" xfId="0" applyFont="1" applyFill="1" applyBorder="1"/>
    <xf numFmtId="0" fontId="16" fillId="7" borderId="42" xfId="0" applyFont="1" applyFill="1" applyBorder="1" applyAlignment="1">
      <alignment horizontal="left" vertical="center"/>
    </xf>
    <xf numFmtId="0" fontId="16" fillId="7" borderId="43" xfId="0" applyFont="1" applyFill="1" applyBorder="1"/>
    <xf numFmtId="0" fontId="16" fillId="0" borderId="0" xfId="0" applyFont="1" applyBorder="1" applyAlignment="1">
      <alignment horizontal="centerContinuous"/>
    </xf>
    <xf numFmtId="0" fontId="39" fillId="2" borderId="41" xfId="0" applyFont="1" applyFill="1" applyBorder="1" applyAlignment="1">
      <alignment horizontal="center" vertical="center"/>
    </xf>
    <xf numFmtId="0" fontId="40" fillId="2" borderId="18" xfId="0" applyFont="1" applyFill="1" applyBorder="1" applyAlignment="1">
      <alignment horizontal="left"/>
    </xf>
    <xf numFmtId="0" fontId="19" fillId="2" borderId="18" xfId="0" applyFont="1" applyFill="1" applyBorder="1" applyAlignment="1">
      <alignment vertical="center"/>
    </xf>
    <xf numFmtId="0" fontId="16" fillId="2" borderId="18" xfId="0" applyFont="1" applyFill="1" applyBorder="1" applyAlignment="1">
      <alignment horizontal="centerContinuous" vertical="center"/>
    </xf>
    <xf numFmtId="0" fontId="16" fillId="2" borderId="18" xfId="0" applyFont="1" applyFill="1" applyBorder="1" applyAlignment="1">
      <alignment vertical="center"/>
    </xf>
    <xf numFmtId="0" fontId="16" fillId="2" borderId="44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Continuous" vertical="center"/>
    </xf>
    <xf numFmtId="0" fontId="16" fillId="0" borderId="9" xfId="0" applyFont="1" applyBorder="1" applyAlignment="1">
      <alignment vertical="center"/>
    </xf>
    <xf numFmtId="0" fontId="16" fillId="0" borderId="45" xfId="0" applyFont="1" applyBorder="1" applyAlignment="1">
      <alignment vertical="center"/>
    </xf>
    <xf numFmtId="0" fontId="41" fillId="2" borderId="41" xfId="0" applyFont="1" applyFill="1" applyBorder="1" applyAlignment="1">
      <alignment horizontal="left"/>
    </xf>
    <xf numFmtId="0" fontId="16" fillId="2" borderId="42" xfId="0" applyFont="1" applyFill="1" applyBorder="1"/>
    <xf numFmtId="0" fontId="16" fillId="2" borderId="43" xfId="0" applyFont="1" applyFill="1" applyBorder="1"/>
    <xf numFmtId="0" fontId="10" fillId="0" borderId="0" xfId="0" applyFont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left"/>
    </xf>
    <xf numFmtId="0" fontId="13" fillId="0" borderId="0" xfId="0" applyFont="1" applyAlignment="1">
      <alignment horizontal="left" vertical="center"/>
    </xf>
    <xf numFmtId="0" fontId="16" fillId="0" borderId="45" xfId="0" applyFont="1" applyBorder="1"/>
    <xf numFmtId="0" fontId="16" fillId="0" borderId="46" xfId="0" applyFont="1" applyBorder="1"/>
    <xf numFmtId="0" fontId="19" fillId="2" borderId="42" xfId="0" applyFont="1" applyFill="1" applyBorder="1"/>
    <xf numFmtId="0" fontId="16" fillId="0" borderId="47" xfId="0" applyFont="1" applyBorder="1"/>
    <xf numFmtId="0" fontId="16" fillId="0" borderId="48" xfId="0" applyFont="1" applyBorder="1"/>
    <xf numFmtId="0" fontId="41" fillId="0" borderId="0" xfId="0" applyFont="1" applyBorder="1" applyAlignment="1">
      <alignment horizontal="left"/>
    </xf>
    <xf numFmtId="0" fontId="19" fillId="0" borderId="0" xfId="0" applyFont="1"/>
    <xf numFmtId="0" fontId="16" fillId="0" borderId="49" xfId="0" applyFont="1" applyBorder="1"/>
    <xf numFmtId="0" fontId="19" fillId="0" borderId="46" xfId="0" applyFont="1" applyBorder="1" applyAlignment="1">
      <alignment horizontal="left"/>
    </xf>
    <xf numFmtId="0" fontId="16" fillId="0" borderId="50" xfId="0" applyFont="1" applyBorder="1" applyAlignment="1">
      <alignment horizontal="right"/>
    </xf>
    <xf numFmtId="0" fontId="16" fillId="0" borderId="51" xfId="0" applyFont="1" applyBorder="1"/>
    <xf numFmtId="0" fontId="16" fillId="0" borderId="52" xfId="0" applyFont="1" applyBorder="1"/>
    <xf numFmtId="0" fontId="16" fillId="0" borderId="53" xfId="0" applyFont="1" applyBorder="1"/>
    <xf numFmtId="0" fontId="16" fillId="7" borderId="39" xfId="0" applyFont="1" applyFill="1" applyBorder="1" applyAlignment="1">
      <alignment vertical="center"/>
    </xf>
    <xf numFmtId="0" fontId="16" fillId="7" borderId="32" xfId="0" applyFont="1" applyFill="1" applyBorder="1" applyAlignment="1">
      <alignment vertical="center"/>
    </xf>
    <xf numFmtId="0" fontId="16" fillId="7" borderId="32" xfId="0" applyFont="1" applyFill="1" applyBorder="1"/>
    <xf numFmtId="0" fontId="16" fillId="7" borderId="18" xfId="0" applyFont="1" applyFill="1" applyBorder="1" applyAlignment="1">
      <alignment vertical="center"/>
    </xf>
    <xf numFmtId="0" fontId="16" fillId="7" borderId="18" xfId="0" applyFont="1" applyFill="1" applyBorder="1"/>
    <xf numFmtId="0" fontId="16" fillId="7" borderId="0" xfId="0" applyFont="1" applyFill="1" applyAlignment="1">
      <alignment horizontal="left" vertical="center"/>
    </xf>
    <xf numFmtId="0" fontId="16" fillId="7" borderId="0" xfId="0" applyFont="1" applyFill="1"/>
    <xf numFmtId="0" fontId="16" fillId="7" borderId="45" xfId="0" applyFont="1" applyFill="1" applyBorder="1"/>
    <xf numFmtId="0" fontId="40" fillId="2" borderId="19" xfId="0" applyFont="1" applyFill="1" applyBorder="1" applyAlignment="1">
      <alignment horizontal="left"/>
    </xf>
    <xf numFmtId="0" fontId="19" fillId="2" borderId="19" xfId="0" applyFont="1" applyFill="1" applyBorder="1" applyAlignment="1">
      <alignment vertical="center"/>
    </xf>
    <xf numFmtId="0" fontId="16" fillId="2" borderId="19" xfId="0" applyFont="1" applyFill="1" applyBorder="1" applyAlignment="1">
      <alignment horizontal="centerContinuous" vertical="center"/>
    </xf>
    <xf numFmtId="0" fontId="16" fillId="2" borderId="19" xfId="0" applyFont="1" applyFill="1" applyBorder="1" applyAlignment="1">
      <alignment vertical="center"/>
    </xf>
    <xf numFmtId="0" fontId="16" fillId="2" borderId="34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46" xfId="0" applyFont="1" applyBorder="1" applyAlignment="1">
      <alignment horizontal="right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Continuous" vertical="center" wrapText="1"/>
    </xf>
    <xf numFmtId="0" fontId="12" fillId="0" borderId="0" xfId="0" applyFont="1" applyBorder="1" applyAlignment="1">
      <alignment horizontal="right" vertical="center"/>
    </xf>
    <xf numFmtId="0" fontId="16" fillId="0" borderId="23" xfId="0" applyFont="1" applyBorder="1"/>
    <xf numFmtId="0" fontId="16" fillId="0" borderId="54" xfId="0" applyFont="1" applyBorder="1"/>
    <xf numFmtId="0" fontId="26" fillId="0" borderId="0" xfId="0" applyFont="1" applyAlignment="1">
      <alignment horizontal="centerContinuous" wrapText="1"/>
    </xf>
    <xf numFmtId="0" fontId="26" fillId="0" borderId="0" xfId="0" applyFont="1"/>
    <xf numFmtId="0" fontId="26" fillId="0" borderId="0" xfId="0" quotePrefix="1" applyFont="1" applyBorder="1" applyAlignment="1">
      <alignment horizontal="right"/>
    </xf>
    <xf numFmtId="0" fontId="26" fillId="0" borderId="0" xfId="0" applyFont="1" applyBorder="1"/>
    <xf numFmtId="0" fontId="11" fillId="0" borderId="0" xfId="0" applyFont="1"/>
    <xf numFmtId="0" fontId="10" fillId="0" borderId="0" xfId="0" applyFont="1"/>
    <xf numFmtId="0" fontId="16" fillId="0" borderId="33" xfId="0" applyFont="1" applyBorder="1" applyAlignment="1" applyProtection="1">
      <alignment vertical="center"/>
    </xf>
    <xf numFmtId="0" fontId="16" fillId="0" borderId="19" xfId="0" applyFont="1" applyBorder="1" applyAlignment="1" applyProtection="1">
      <alignment vertical="center"/>
    </xf>
    <xf numFmtId="0" fontId="5" fillId="0" borderId="19" xfId="0" applyFont="1" applyBorder="1" applyProtection="1"/>
    <xf numFmtId="0" fontId="16" fillId="0" borderId="33" xfId="0" applyFont="1" applyBorder="1" applyAlignment="1" applyProtection="1">
      <alignment horizontal="left" vertical="center" wrapText="1"/>
    </xf>
    <xf numFmtId="0" fontId="43" fillId="5" borderId="33" xfId="0" applyFont="1" applyFill="1" applyBorder="1" applyAlignment="1" applyProtection="1">
      <alignment horizontal="centerContinuous" vertical="center" wrapText="1"/>
    </xf>
    <xf numFmtId="0" fontId="44" fillId="5" borderId="55" xfId="0" applyFont="1" applyFill="1" applyBorder="1" applyAlignment="1" applyProtection="1">
      <alignment horizontal="centerContinuous" vertical="center" wrapText="1"/>
    </xf>
    <xf numFmtId="0" fontId="8" fillId="5" borderId="56" xfId="0" applyFont="1" applyFill="1" applyBorder="1" applyAlignment="1" applyProtection="1">
      <alignment horizontal="centerContinuous" vertical="center" wrapText="1"/>
    </xf>
    <xf numFmtId="0" fontId="8" fillId="5" borderId="56" xfId="0" applyFont="1" applyFill="1" applyBorder="1" applyAlignment="1" applyProtection="1">
      <alignment horizontal="centerContinuous" vertical="center"/>
    </xf>
    <xf numFmtId="0" fontId="8" fillId="5" borderId="56" xfId="0" applyFont="1" applyFill="1" applyBorder="1" applyAlignment="1" applyProtection="1">
      <alignment horizontal="center" vertical="center" wrapText="1"/>
    </xf>
    <xf numFmtId="0" fontId="43" fillId="5" borderId="33" xfId="0" applyFont="1" applyFill="1" applyBorder="1" applyAlignment="1" applyProtection="1">
      <alignment horizontal="centerContinuous" wrapText="1"/>
    </xf>
    <xf numFmtId="0" fontId="42" fillId="5" borderId="55" xfId="0" applyFont="1" applyFill="1" applyBorder="1" applyAlignment="1" applyProtection="1">
      <alignment horizontal="centerContinuous" wrapText="1"/>
    </xf>
    <xf numFmtId="0" fontId="10" fillId="0" borderId="11" xfId="0" applyFont="1" applyBorder="1" applyAlignment="1" applyProtection="1">
      <alignment horizontal="right"/>
    </xf>
    <xf numFmtId="0" fontId="10" fillId="0" borderId="3" xfId="0" applyFont="1" applyBorder="1" applyProtection="1"/>
    <xf numFmtId="9" fontId="10" fillId="0" borderId="3" xfId="1" applyFont="1" applyBorder="1" applyProtection="1"/>
    <xf numFmtId="0" fontId="10" fillId="0" borderId="17" xfId="0" applyFont="1" applyBorder="1" applyAlignment="1" applyProtection="1">
      <alignment horizontal="right"/>
    </xf>
    <xf numFmtId="0" fontId="10" fillId="0" borderId="26" xfId="0" applyFont="1" applyBorder="1" applyProtection="1"/>
    <xf numFmtId="9" fontId="10" fillId="0" borderId="57" xfId="1" applyFont="1" applyBorder="1" applyProtection="1"/>
    <xf numFmtId="0" fontId="10" fillId="0" borderId="58" xfId="0" applyFont="1" applyBorder="1" applyAlignment="1" applyProtection="1">
      <alignment horizontal="right"/>
    </xf>
    <xf numFmtId="0" fontId="10" fillId="0" borderId="15" xfId="0" applyFont="1" applyBorder="1" applyProtection="1"/>
    <xf numFmtId="0" fontId="10" fillId="0" borderId="59" xfId="0" applyFont="1" applyBorder="1" applyAlignment="1" applyProtection="1">
      <alignment horizontal="right"/>
    </xf>
    <xf numFmtId="0" fontId="10" fillId="0" borderId="60" xfId="0" applyFont="1" applyBorder="1" applyProtection="1"/>
    <xf numFmtId="9" fontId="10" fillId="0" borderId="61" xfId="1" applyFont="1" applyBorder="1" applyProtection="1"/>
    <xf numFmtId="0" fontId="43" fillId="5" borderId="17" xfId="0" applyFont="1" applyFill="1" applyBorder="1" applyAlignment="1" applyProtection="1">
      <alignment horizontal="centerContinuous" wrapText="1"/>
    </xf>
    <xf numFmtId="0" fontId="42" fillId="5" borderId="18" xfId="0" applyFont="1" applyFill="1" applyBorder="1" applyAlignment="1" applyProtection="1">
      <alignment horizontal="centerContinuous" wrapText="1"/>
    </xf>
    <xf numFmtId="0" fontId="8" fillId="5" borderId="26" xfId="0" applyFont="1" applyFill="1" applyBorder="1" applyAlignment="1" applyProtection="1">
      <alignment horizontal="centerContinuous" vertical="center"/>
    </xf>
    <xf numFmtId="0" fontId="8" fillId="5" borderId="26" xfId="0" applyFont="1" applyFill="1" applyBorder="1" applyAlignment="1" applyProtection="1">
      <alignment horizontal="center" vertical="center" wrapText="1"/>
    </xf>
    <xf numFmtId="0" fontId="42" fillId="5" borderId="19" xfId="0" applyFont="1" applyFill="1" applyBorder="1" applyAlignment="1" applyProtection="1">
      <alignment horizontal="centerContinuous" wrapText="1"/>
    </xf>
    <xf numFmtId="0" fontId="8" fillId="5" borderId="62" xfId="0" applyFont="1" applyFill="1" applyBorder="1" applyAlignment="1" applyProtection="1">
      <alignment horizontal="centerContinuous" vertical="center"/>
    </xf>
    <xf numFmtId="0" fontId="11" fillId="0" borderId="0" xfId="0" applyFont="1" applyAlignment="1" applyProtection="1">
      <alignment horizontal="left"/>
    </xf>
    <xf numFmtId="0" fontId="10" fillId="0" borderId="9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right"/>
    </xf>
    <xf numFmtId="0" fontId="10" fillId="0" borderId="0" xfId="0" applyFont="1" applyBorder="1" applyAlignment="1" applyProtection="1">
      <alignment horizontal="center"/>
    </xf>
    <xf numFmtId="0" fontId="11" fillId="0" borderId="0" xfId="0" applyFont="1" applyAlignment="1" applyProtection="1">
      <alignment horizontal="centerContinuous" vertical="center"/>
    </xf>
    <xf numFmtId="0" fontId="12" fillId="0" borderId="0" xfId="0" applyFont="1" applyAlignment="1" applyProtection="1">
      <alignment horizontal="right" vertical="center"/>
    </xf>
    <xf numFmtId="0" fontId="10" fillId="0" borderId="1" xfId="0" applyFont="1" applyBorder="1" applyProtection="1"/>
    <xf numFmtId="0" fontId="5" fillId="0" borderId="0" xfId="0" applyFont="1" applyBorder="1" applyAlignment="1">
      <alignment horizontal="left"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>
      <alignment vertical="center"/>
    </xf>
    <xf numFmtId="0" fontId="42" fillId="5" borderId="18" xfId="0" applyFont="1" applyFill="1" applyBorder="1" applyProtection="1"/>
    <xf numFmtId="0" fontId="6" fillId="5" borderId="18" xfId="0" applyFont="1" applyFill="1" applyBorder="1" applyAlignment="1" applyProtection="1">
      <alignment horizontal="centerContinuous" vertical="center"/>
    </xf>
    <xf numFmtId="0" fontId="42" fillId="5" borderId="18" xfId="0" applyFont="1" applyFill="1" applyBorder="1" applyAlignment="1" applyProtection="1">
      <alignment horizontal="centerContinuous" vertical="center"/>
    </xf>
    <xf numFmtId="0" fontId="39" fillId="0" borderId="0" xfId="0" applyFont="1" applyBorder="1" applyAlignment="1" applyProtection="1">
      <alignment horizontal="centerContinuous" vertical="center"/>
    </xf>
    <xf numFmtId="0" fontId="5" fillId="0" borderId="0" xfId="0" applyFont="1" applyBorder="1" applyAlignment="1" applyProtection="1">
      <alignment horizontal="centerContinuous" vertical="center"/>
    </xf>
    <xf numFmtId="0" fontId="17" fillId="0" borderId="0" xfId="0" applyFont="1" applyAlignment="1" applyProtection="1">
      <alignment horizontal="centerContinuous" vertical="center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0" fontId="26" fillId="0" borderId="0" xfId="0" applyFont="1" applyAlignment="1" applyProtection="1">
      <alignment horizontal="centerContinuous" vertical="center"/>
    </xf>
    <xf numFmtId="0" fontId="5" fillId="0" borderId="0" xfId="0" applyFont="1" applyAlignment="1" applyProtection="1">
      <alignment horizontal="centerContinuous" vertical="center"/>
    </xf>
    <xf numFmtId="0" fontId="5" fillId="0" borderId="0" xfId="0" applyFont="1" applyAlignment="1" applyProtection="1">
      <alignment horizontal="right" vertical="top"/>
    </xf>
    <xf numFmtId="0" fontId="46" fillId="0" borderId="0" xfId="0" applyFont="1" applyBorder="1" applyProtection="1"/>
    <xf numFmtId="0" fontId="18" fillId="0" borderId="0" xfId="0" applyFont="1" applyAlignment="1" applyProtection="1">
      <alignment horizontal="centerContinuous" vertic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17" fillId="0" borderId="0" xfId="0" applyFont="1" applyBorder="1" applyAlignment="1" applyProtection="1">
      <alignment horizontal="center"/>
    </xf>
    <xf numFmtId="0" fontId="17" fillId="0" borderId="0" xfId="0" applyFont="1" applyBorder="1" applyAlignment="1">
      <alignment horizontal="center"/>
    </xf>
    <xf numFmtId="0" fontId="39" fillId="0" borderId="9" xfId="0" applyFont="1" applyBorder="1" applyAlignment="1" applyProtection="1">
      <alignment vertical="top" wrapText="1"/>
    </xf>
    <xf numFmtId="0" fontId="39" fillId="0" borderId="10" xfId="0" applyFont="1" applyBorder="1" applyAlignment="1" applyProtection="1">
      <alignment vertical="top" wrapText="1"/>
    </xf>
    <xf numFmtId="0" fontId="39" fillId="0" borderId="11" xfId="0" applyFont="1" applyBorder="1" applyAlignment="1" applyProtection="1">
      <alignment vertical="top" wrapText="1"/>
    </xf>
    <xf numFmtId="0" fontId="39" fillId="0" borderId="0" xfId="0" applyFont="1" applyBorder="1" applyAlignment="1" applyProtection="1">
      <alignment vertical="top" wrapText="1"/>
    </xf>
    <xf numFmtId="0" fontId="39" fillId="0" borderId="23" xfId="0" applyFont="1" applyBorder="1" applyAlignment="1" applyProtection="1">
      <alignment vertical="top" wrapText="1"/>
    </xf>
    <xf numFmtId="0" fontId="39" fillId="0" borderId="17" xfId="0" applyFont="1" applyBorder="1" applyAlignment="1" applyProtection="1">
      <alignment vertical="top" wrapText="1"/>
    </xf>
    <xf numFmtId="0" fontId="39" fillId="0" borderId="18" xfId="0" applyFont="1" applyBorder="1" applyAlignment="1" applyProtection="1">
      <alignment vertical="top" wrapText="1"/>
    </xf>
    <xf numFmtId="0" fontId="39" fillId="0" borderId="37" xfId="0" applyFont="1" applyBorder="1" applyAlignment="1" applyProtection="1">
      <alignment vertical="top" wrapText="1"/>
    </xf>
    <xf numFmtId="0" fontId="16" fillId="0" borderId="0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centerContinuous" vertical="center"/>
    </xf>
    <xf numFmtId="0" fontId="16" fillId="0" borderId="0" xfId="0" applyFont="1" applyAlignment="1" applyProtection="1">
      <alignment horizontal="left" vertical="center"/>
    </xf>
    <xf numFmtId="0" fontId="16" fillId="0" borderId="52" xfId="0" applyFont="1" applyBorder="1" applyAlignment="1" applyProtection="1">
      <alignment horizontal="left" vertical="center"/>
    </xf>
    <xf numFmtId="0" fontId="5" fillId="0" borderId="52" xfId="0" applyFont="1" applyBorder="1" applyProtection="1"/>
    <xf numFmtId="0" fontId="16" fillId="0" borderId="52" xfId="0" applyFont="1" applyBorder="1" applyAlignment="1" applyProtection="1">
      <alignment horizontal="centerContinuous" vertical="center"/>
    </xf>
    <xf numFmtId="0" fontId="5" fillId="0" borderId="52" xfId="0" applyFont="1" applyBorder="1"/>
    <xf numFmtId="0" fontId="16" fillId="0" borderId="18" xfId="0" applyFont="1" applyBorder="1" applyAlignment="1" applyProtection="1">
      <alignment horizontal="left" vertical="center"/>
    </xf>
    <xf numFmtId="15" fontId="16" fillId="0" borderId="18" xfId="0" applyNumberFormat="1" applyFont="1" applyBorder="1" applyAlignment="1" applyProtection="1">
      <alignment horizontal="centerContinuous" vertical="center"/>
    </xf>
    <xf numFmtId="0" fontId="5" fillId="0" borderId="18" xfId="0" applyFont="1" applyBorder="1" applyProtection="1"/>
    <xf numFmtId="0" fontId="14" fillId="0" borderId="0" xfId="0" quotePrefix="1" applyFont="1" applyAlignment="1" applyProtection="1">
      <alignment horizontal="left"/>
    </xf>
    <xf numFmtId="0" fontId="15" fillId="0" borderId="32" xfId="0" applyFont="1" applyBorder="1" applyAlignment="1" applyProtection="1">
      <alignment vertical="center"/>
    </xf>
    <xf numFmtId="0" fontId="4" fillId="5" borderId="0" xfId="0" applyFont="1" applyFill="1" applyBorder="1" applyAlignment="1" applyProtection="1">
      <alignment horizontal="left" vertical="center"/>
    </xf>
    <xf numFmtId="0" fontId="21" fillId="3" borderId="0" xfId="0" applyFont="1" applyFill="1" applyBorder="1" applyAlignment="1" applyProtection="1">
      <alignment horizontal="center" vertical="top"/>
    </xf>
    <xf numFmtId="0" fontId="23" fillId="0" borderId="0" xfId="0" applyFont="1" applyBorder="1" applyAlignment="1" applyProtection="1">
      <alignment horizontal="left" vertical="center" wrapText="1"/>
    </xf>
    <xf numFmtId="0" fontId="14" fillId="8" borderId="11" xfId="0" applyFont="1" applyFill="1" applyBorder="1" applyAlignment="1" applyProtection="1">
      <alignment vertical="top"/>
    </xf>
    <xf numFmtId="0" fontId="14" fillId="8" borderId="0" xfId="0" applyFont="1" applyFill="1" applyBorder="1" applyAlignment="1" applyProtection="1">
      <alignment vertical="top"/>
    </xf>
    <xf numFmtId="0" fontId="13" fillId="8" borderId="0" xfId="0" applyFont="1" applyFill="1" applyBorder="1" applyAlignment="1" applyProtection="1">
      <alignment horizontal="right" vertical="top"/>
    </xf>
    <xf numFmtId="0" fontId="5" fillId="8" borderId="0" xfId="0" applyFont="1" applyFill="1" applyBorder="1" applyAlignment="1" applyProtection="1">
      <alignment vertical="top"/>
    </xf>
    <xf numFmtId="0" fontId="5" fillId="8" borderId="0" xfId="0" applyFont="1" applyFill="1" applyBorder="1" applyAlignment="1">
      <alignment vertical="top"/>
    </xf>
    <xf numFmtId="0" fontId="10" fillId="8" borderId="11" xfId="0" applyFont="1" applyFill="1" applyBorder="1" applyAlignment="1" applyProtection="1">
      <alignment horizontal="right" vertical="top"/>
    </xf>
    <xf numFmtId="0" fontId="5" fillId="8" borderId="0" xfId="0" applyFont="1" applyFill="1" applyBorder="1" applyAlignment="1"/>
    <xf numFmtId="0" fontId="10" fillId="8" borderId="0" xfId="0" applyFont="1" applyFill="1" applyBorder="1" applyAlignment="1"/>
    <xf numFmtId="0" fontId="5" fillId="8" borderId="23" xfId="0" applyFont="1" applyFill="1" applyBorder="1" applyAlignment="1"/>
    <xf numFmtId="0" fontId="5" fillId="8" borderId="31" xfId="0" applyFont="1" applyFill="1" applyBorder="1" applyAlignment="1" applyProtection="1">
      <alignment vertical="top"/>
    </xf>
    <xf numFmtId="0" fontId="5" fillId="8" borderId="4" xfId="0" applyFont="1" applyFill="1" applyBorder="1" applyAlignment="1" applyProtection="1">
      <alignment vertical="top"/>
    </xf>
    <xf numFmtId="0" fontId="5" fillId="8" borderId="32" xfId="0" applyFont="1" applyFill="1" applyBorder="1" applyAlignment="1" applyProtection="1">
      <alignment vertical="top"/>
    </xf>
    <xf numFmtId="0" fontId="14" fillId="8" borderId="11" xfId="0" applyFont="1" applyFill="1" applyBorder="1" applyProtection="1"/>
    <xf numFmtId="0" fontId="5" fillId="8" borderId="0" xfId="0" applyFont="1" applyFill="1" applyBorder="1" applyProtection="1"/>
    <xf numFmtId="0" fontId="5" fillId="8" borderId="64" xfId="0" applyFont="1" applyFill="1" applyBorder="1" applyAlignment="1" applyProtection="1">
      <alignment vertical="top"/>
    </xf>
    <xf numFmtId="0" fontId="30" fillId="8" borderId="11" xfId="0" applyFont="1" applyFill="1" applyBorder="1" applyAlignment="1" applyProtection="1"/>
    <xf numFmtId="0" fontId="5" fillId="8" borderId="65" xfId="0" applyFont="1" applyFill="1" applyBorder="1" applyAlignment="1" applyProtection="1">
      <alignment vertical="top"/>
    </xf>
    <xf numFmtId="0" fontId="5" fillId="8" borderId="2" xfId="0" applyFont="1" applyFill="1" applyBorder="1" applyAlignment="1" applyProtection="1">
      <alignment vertical="top"/>
    </xf>
    <xf numFmtId="0" fontId="10" fillId="8" borderId="0" xfId="0" applyFont="1" applyFill="1" applyBorder="1" applyProtection="1"/>
    <xf numFmtId="0" fontId="24" fillId="8" borderId="11" xfId="0" applyFont="1" applyFill="1" applyBorder="1" applyAlignment="1" applyProtection="1">
      <alignment vertical="top"/>
    </xf>
    <xf numFmtId="0" fontId="26" fillId="8" borderId="0" xfId="0" applyFont="1" applyFill="1" applyBorder="1" applyAlignment="1" applyProtection="1">
      <alignment vertical="top"/>
    </xf>
    <xf numFmtId="0" fontId="13" fillId="8" borderId="0" xfId="0" applyFont="1" applyFill="1" applyBorder="1" applyAlignment="1" applyProtection="1">
      <alignment horizontal="right"/>
    </xf>
    <xf numFmtId="0" fontId="14" fillId="8" borderId="0" xfId="0" applyFont="1" applyFill="1" applyBorder="1" applyProtection="1"/>
    <xf numFmtId="0" fontId="12" fillId="8" borderId="0" xfId="0" applyFont="1" applyFill="1" applyBorder="1" applyAlignment="1" applyProtection="1">
      <alignment horizontal="right"/>
    </xf>
    <xf numFmtId="0" fontId="5" fillId="8" borderId="35" xfId="0" applyFont="1" applyFill="1" applyBorder="1" applyProtection="1"/>
    <xf numFmtId="0" fontId="5" fillId="8" borderId="35" xfId="0" applyFont="1" applyFill="1" applyBorder="1" applyAlignment="1" applyProtection="1">
      <alignment vertical="top"/>
    </xf>
    <xf numFmtId="0" fontId="14" fillId="8" borderId="17" xfId="0" applyFont="1" applyFill="1" applyBorder="1" applyProtection="1"/>
    <xf numFmtId="0" fontId="14" fillId="8" borderId="18" xfId="0" applyFont="1" applyFill="1" applyBorder="1" applyProtection="1"/>
    <xf numFmtId="0" fontId="10" fillId="8" borderId="18" xfId="0" applyFont="1" applyFill="1" applyBorder="1" applyProtection="1"/>
    <xf numFmtId="0" fontId="5" fillId="8" borderId="18" xfId="0" applyFont="1" applyFill="1" applyBorder="1" applyAlignment="1"/>
    <xf numFmtId="0" fontId="5" fillId="8" borderId="37" xfId="0" applyFont="1" applyFill="1" applyBorder="1" applyAlignment="1"/>
    <xf numFmtId="0" fontId="16" fillId="3" borderId="0" xfId="0" applyFont="1" applyFill="1" applyBorder="1" applyAlignment="1">
      <alignment horizontal="center" vertical="center"/>
    </xf>
    <xf numFmtId="0" fontId="10" fillId="0" borderId="19" xfId="0" applyFont="1" applyBorder="1" applyAlignment="1" applyProtection="1">
      <alignment vertical="center"/>
    </xf>
    <xf numFmtId="0" fontId="16" fillId="3" borderId="12" xfId="0" applyFont="1" applyFill="1" applyBorder="1" applyAlignment="1">
      <alignment horizontal="center" vertical="center"/>
    </xf>
    <xf numFmtId="0" fontId="16" fillId="3" borderId="66" xfId="0" applyFont="1" applyFill="1" applyBorder="1" applyAlignment="1">
      <alignment vertical="center"/>
    </xf>
    <xf numFmtId="0" fontId="29" fillId="0" borderId="17" xfId="0" applyFont="1" applyFill="1" applyBorder="1" applyAlignment="1" applyProtection="1">
      <alignment horizontal="centerContinuous" vertical="center"/>
    </xf>
    <xf numFmtId="0" fontId="14" fillId="0" borderId="19" xfId="0" applyFont="1" applyBorder="1" applyAlignment="1" applyProtection="1"/>
    <xf numFmtId="0" fontId="27" fillId="0" borderId="67" xfId="0" applyFont="1" applyBorder="1" applyAlignment="1" applyProtection="1">
      <alignment horizontal="center"/>
    </xf>
    <xf numFmtId="0" fontId="14" fillId="0" borderId="64" xfId="0" applyFont="1" applyBorder="1" applyProtection="1"/>
    <xf numFmtId="0" fontId="5" fillId="8" borderId="7" xfId="0" applyFont="1" applyFill="1" applyBorder="1" applyAlignment="1"/>
    <xf numFmtId="0" fontId="5" fillId="8" borderId="68" xfId="0" applyFont="1" applyFill="1" applyBorder="1" applyAlignment="1"/>
    <xf numFmtId="0" fontId="12" fillId="8" borderId="69" xfId="0" applyFont="1" applyFill="1" applyBorder="1" applyAlignment="1" applyProtection="1"/>
    <xf numFmtId="0" fontId="10" fillId="8" borderId="12" xfId="0" applyFont="1" applyFill="1" applyBorder="1" applyAlignment="1" applyProtection="1"/>
    <xf numFmtId="0" fontId="5" fillId="8" borderId="12" xfId="0" applyFont="1" applyFill="1" applyBorder="1" applyAlignment="1"/>
    <xf numFmtId="0" fontId="5" fillId="8" borderId="70" xfId="0" applyFont="1" applyFill="1" applyBorder="1" applyAlignment="1"/>
    <xf numFmtId="0" fontId="5" fillId="8" borderId="7" xfId="0" applyFont="1" applyFill="1" applyBorder="1" applyAlignment="1">
      <alignment vertical="top"/>
    </xf>
    <xf numFmtId="0" fontId="10" fillId="8" borderId="7" xfId="0" applyFont="1" applyFill="1" applyBorder="1" applyProtection="1"/>
    <xf numFmtId="0" fontId="5" fillId="8" borderId="71" xfId="0" applyFont="1" applyFill="1" applyBorder="1" applyProtection="1"/>
    <xf numFmtId="0" fontId="10" fillId="8" borderId="71" xfId="0" applyFont="1" applyFill="1" applyBorder="1" applyAlignment="1" applyProtection="1">
      <alignment vertical="center"/>
    </xf>
    <xf numFmtId="0" fontId="5" fillId="8" borderId="63" xfId="0" applyFont="1" applyFill="1" applyBorder="1" applyAlignment="1">
      <alignment vertical="top"/>
    </xf>
    <xf numFmtId="0" fontId="5" fillId="8" borderId="63" xfId="0" applyFont="1" applyFill="1" applyBorder="1" applyProtection="1"/>
    <xf numFmtId="0" fontId="10" fillId="8" borderId="72" xfId="0" applyFont="1" applyFill="1" applyBorder="1" applyProtection="1"/>
    <xf numFmtId="0" fontId="5" fillId="8" borderId="72" xfId="0" applyFont="1" applyFill="1" applyBorder="1" applyAlignment="1">
      <alignment vertical="top"/>
    </xf>
    <xf numFmtId="0" fontId="5" fillId="8" borderId="72" xfId="0" applyFont="1" applyFill="1" applyBorder="1" applyProtection="1"/>
    <xf numFmtId="0" fontId="5" fillId="8" borderId="7" xfId="0" applyFont="1" applyFill="1" applyBorder="1" applyAlignment="1">
      <alignment horizontal="left"/>
    </xf>
    <xf numFmtId="0" fontId="22" fillId="2" borderId="49" xfId="0" applyFont="1" applyFill="1" applyBorder="1" applyAlignment="1" applyProtection="1">
      <alignment vertical="top"/>
    </xf>
    <xf numFmtId="0" fontId="21" fillId="3" borderId="51" xfId="0" applyFont="1" applyFill="1" applyBorder="1" applyAlignment="1" applyProtection="1">
      <alignment vertical="top"/>
    </xf>
    <xf numFmtId="0" fontId="21" fillId="3" borderId="0" xfId="0" applyFont="1" applyFill="1" applyBorder="1" applyAlignment="1" applyProtection="1">
      <alignment vertical="top"/>
    </xf>
    <xf numFmtId="0" fontId="22" fillId="3" borderId="0" xfId="0" applyFont="1" applyFill="1" applyBorder="1" applyAlignment="1" applyProtection="1">
      <alignment vertical="top"/>
    </xf>
    <xf numFmtId="0" fontId="22" fillId="2" borderId="47" xfId="0" applyFont="1" applyFill="1" applyBorder="1" applyAlignment="1" applyProtection="1">
      <alignment vertical="top"/>
    </xf>
    <xf numFmtId="0" fontId="22" fillId="2" borderId="48" xfId="0" applyFont="1" applyFill="1" applyBorder="1" applyAlignment="1" applyProtection="1">
      <alignment vertical="top"/>
    </xf>
    <xf numFmtId="0" fontId="21" fillId="3" borderId="52" xfId="0" applyFont="1" applyFill="1" applyBorder="1" applyAlignment="1" applyProtection="1">
      <alignment vertical="top"/>
    </xf>
    <xf numFmtId="0" fontId="21" fillId="3" borderId="53" xfId="0" applyFont="1" applyFill="1" applyBorder="1" applyAlignment="1" applyProtection="1">
      <alignment vertical="top"/>
    </xf>
    <xf numFmtId="0" fontId="11" fillId="2" borderId="65" xfId="0" applyFont="1" applyFill="1" applyBorder="1" applyAlignment="1" applyProtection="1">
      <alignment horizontal="left" vertical="center"/>
    </xf>
    <xf numFmtId="0" fontId="11" fillId="2" borderId="31" xfId="0" applyFont="1" applyFill="1" applyBorder="1" applyAlignment="1" applyProtection="1">
      <alignment horizontal="left" vertical="center"/>
    </xf>
    <xf numFmtId="0" fontId="5" fillId="2" borderId="65" xfId="0" applyFont="1" applyFill="1" applyBorder="1" applyAlignment="1" applyProtection="1">
      <alignment horizontal="left" vertical="center"/>
    </xf>
    <xf numFmtId="0" fontId="14" fillId="2" borderId="31" xfId="0" applyFont="1" applyFill="1" applyBorder="1" applyProtection="1"/>
    <xf numFmtId="0" fontId="26" fillId="3" borderId="9" xfId="0" applyFont="1" applyFill="1" applyBorder="1" applyAlignment="1" applyProtection="1">
      <alignment wrapText="1"/>
    </xf>
    <xf numFmtId="0" fontId="26" fillId="3" borderId="18" xfId="0" applyFont="1" applyFill="1" applyBorder="1" applyAlignment="1" applyProtection="1">
      <alignment wrapText="1"/>
    </xf>
    <xf numFmtId="0" fontId="5" fillId="0" borderId="31" xfId="0" applyFont="1" applyBorder="1"/>
    <xf numFmtId="0" fontId="5" fillId="0" borderId="11" xfId="0" applyFont="1" applyBorder="1" applyAlignment="1">
      <alignment horizontal="center"/>
    </xf>
    <xf numFmtId="0" fontId="5" fillId="0" borderId="30" xfId="0" applyFont="1" applyBorder="1"/>
    <xf numFmtId="0" fontId="5" fillId="0" borderId="35" xfId="0" applyFont="1" applyBorder="1"/>
    <xf numFmtId="164" fontId="11" fillId="2" borderId="65" xfId="0" applyNumberFormat="1" applyFont="1" applyFill="1" applyBorder="1" applyAlignment="1" applyProtection="1">
      <alignment horizontal="left" vertical="center"/>
    </xf>
    <xf numFmtId="0" fontId="14" fillId="2" borderId="65" xfId="0" applyFont="1" applyFill="1" applyBorder="1" applyProtection="1"/>
    <xf numFmtId="0" fontId="14" fillId="8" borderId="0" xfId="0" applyFont="1" applyFill="1" applyBorder="1" applyAlignment="1" applyProtection="1"/>
    <xf numFmtId="0" fontId="10" fillId="8" borderId="0" xfId="0" applyFont="1" applyFill="1" applyBorder="1" applyAlignment="1" applyProtection="1"/>
    <xf numFmtId="0" fontId="12" fillId="8" borderId="32" xfId="0" applyFont="1" applyFill="1" applyBorder="1" applyAlignment="1" applyProtection="1">
      <alignment horizontal="right"/>
    </xf>
    <xf numFmtId="0" fontId="14" fillId="8" borderId="32" xfId="0" applyFont="1" applyFill="1" applyBorder="1" applyAlignment="1" applyProtection="1"/>
    <xf numFmtId="0" fontId="10" fillId="8" borderId="16" xfId="0" applyFont="1" applyFill="1" applyBorder="1" applyProtection="1"/>
    <xf numFmtId="0" fontId="12" fillId="8" borderId="64" xfId="0" applyFont="1" applyFill="1" applyBorder="1" applyAlignment="1" applyProtection="1">
      <alignment horizontal="right"/>
    </xf>
    <xf numFmtId="0" fontId="14" fillId="8" borderId="64" xfId="0" applyFont="1" applyFill="1" applyBorder="1" applyAlignment="1" applyProtection="1"/>
    <xf numFmtId="0" fontId="16" fillId="8" borderId="11" xfId="0" applyFont="1" applyFill="1" applyBorder="1" applyProtection="1"/>
    <xf numFmtId="0" fontId="31" fillId="8" borderId="0" xfId="0" applyFont="1" applyFill="1" applyBorder="1" applyAlignment="1" applyProtection="1">
      <alignment horizontal="right"/>
    </xf>
    <xf numFmtId="0" fontId="11" fillId="8" borderId="0" xfId="0" applyFont="1" applyFill="1" applyBorder="1" applyAlignment="1" applyProtection="1">
      <alignment horizontal="right"/>
    </xf>
    <xf numFmtId="0" fontId="10" fillId="8" borderId="11" xfId="0" applyFont="1" applyFill="1" applyBorder="1" applyAlignment="1" applyProtection="1">
      <alignment horizontal="right"/>
    </xf>
    <xf numFmtId="0" fontId="10" fillId="8" borderId="0" xfId="0" applyFont="1" applyFill="1" applyBorder="1" applyAlignment="1" applyProtection="1">
      <alignment horizontal="right"/>
    </xf>
    <xf numFmtId="0" fontId="11" fillId="8" borderId="32" xfId="0" applyFont="1" applyFill="1" applyBorder="1" applyAlignment="1" applyProtection="1">
      <alignment horizontal="right"/>
    </xf>
    <xf numFmtId="0" fontId="14" fillId="8" borderId="18" xfId="0" applyFont="1" applyFill="1" applyBorder="1" applyAlignment="1" applyProtection="1"/>
    <xf numFmtId="0" fontId="10" fillId="8" borderId="18" xfId="0" applyFont="1" applyFill="1" applyBorder="1" applyAlignment="1" applyProtection="1"/>
    <xf numFmtId="0" fontId="10" fillId="8" borderId="26" xfId="0" applyFont="1" applyFill="1" applyBorder="1" applyProtection="1"/>
    <xf numFmtId="0" fontId="9" fillId="5" borderId="52" xfId="0" applyFont="1" applyFill="1" applyBorder="1" applyAlignment="1" applyProtection="1">
      <alignment vertical="center" wrapText="1"/>
    </xf>
    <xf numFmtId="164" fontId="11" fillId="2" borderId="31" xfId="0" applyNumberFormat="1" applyFont="1" applyFill="1" applyBorder="1" applyAlignment="1" applyProtection="1">
      <alignment horizontal="left" vertical="center"/>
    </xf>
    <xf numFmtId="0" fontId="4" fillId="5" borderId="0" xfId="0" applyFont="1" applyFill="1" applyBorder="1" applyAlignment="1" applyProtection="1">
      <alignment vertical="center"/>
    </xf>
    <xf numFmtId="0" fontId="5" fillId="8" borderId="0" xfId="0" applyFont="1" applyFill="1" applyBorder="1" applyAlignment="1" applyProtection="1"/>
    <xf numFmtId="0" fontId="19" fillId="0" borderId="29" xfId="0" applyFont="1" applyBorder="1" applyAlignment="1" applyProtection="1">
      <alignment horizontal="centerContinuous" vertical="top"/>
    </xf>
    <xf numFmtId="0" fontId="19" fillId="0" borderId="25" xfId="0" applyFont="1" applyBorder="1" applyAlignment="1" applyProtection="1">
      <alignment horizontal="centerContinuous" vertical="top"/>
    </xf>
    <xf numFmtId="0" fontId="23" fillId="0" borderId="25" xfId="0" applyFont="1" applyBorder="1" applyAlignment="1" applyProtection="1">
      <alignment horizontal="centerContinuous" vertical="top"/>
    </xf>
    <xf numFmtId="0" fontId="14" fillId="0" borderId="25" xfId="0" applyFont="1" applyBorder="1" applyAlignment="1" applyProtection="1">
      <alignment vertical="top"/>
    </xf>
    <xf numFmtId="0" fontId="11" fillId="0" borderId="2" xfId="0" applyFont="1" applyBorder="1" applyAlignment="1" applyProtection="1">
      <alignment horizontal="left" vertical="center"/>
    </xf>
    <xf numFmtId="0" fontId="5" fillId="0" borderId="2" xfId="0" applyFont="1" applyBorder="1"/>
    <xf numFmtId="0" fontId="47" fillId="5" borderId="73" xfId="0" applyFont="1" applyFill="1" applyBorder="1" applyAlignment="1" applyProtection="1">
      <alignment horizontal="center" vertical="center"/>
    </xf>
    <xf numFmtId="0" fontId="47" fillId="5" borderId="74" xfId="0" applyFont="1" applyFill="1" applyBorder="1" applyAlignment="1" applyProtection="1">
      <alignment horizontal="center" vertical="center"/>
    </xf>
    <xf numFmtId="0" fontId="5" fillId="8" borderId="37" xfId="0" applyFont="1" applyFill="1" applyBorder="1"/>
    <xf numFmtId="0" fontId="5" fillId="8" borderId="23" xfId="0" applyFont="1" applyFill="1" applyBorder="1"/>
    <xf numFmtId="0" fontId="48" fillId="0" borderId="0" xfId="0" applyFont="1" applyBorder="1" applyAlignment="1">
      <alignment horizontal="right" vertical="center"/>
    </xf>
    <xf numFmtId="0" fontId="13" fillId="0" borderId="0" xfId="0" applyFont="1" applyAlignment="1" applyProtection="1">
      <alignment vertical="top" wrapText="1"/>
    </xf>
    <xf numFmtId="0" fontId="12" fillId="0" borderId="46" xfId="0" applyFont="1" applyBorder="1" applyAlignment="1">
      <alignment horizontal="left" vertical="top"/>
    </xf>
    <xf numFmtId="0" fontId="12" fillId="0" borderId="51" xfId="0" applyFont="1" applyBorder="1"/>
    <xf numFmtId="0" fontId="5" fillId="8" borderId="35" xfId="0" applyFont="1" applyFill="1" applyBorder="1" applyAlignment="1" applyProtection="1">
      <alignment horizontal="center"/>
    </xf>
    <xf numFmtId="0" fontId="11" fillId="0" borderId="8" xfId="0" applyFont="1" applyBorder="1" applyProtection="1"/>
    <xf numFmtId="0" fontId="11" fillId="0" borderId="9" xfId="0" applyFont="1" applyBorder="1" applyProtection="1"/>
    <xf numFmtId="0" fontId="5" fillId="0" borderId="9" xfId="0" applyFont="1" applyBorder="1" applyProtection="1"/>
    <xf numFmtId="0" fontId="49" fillId="0" borderId="67" xfId="0" applyFont="1" applyBorder="1" applyAlignment="1" applyProtection="1">
      <alignment horizontal="center"/>
    </xf>
    <xf numFmtId="0" fontId="49" fillId="0" borderId="75" xfId="0" applyFont="1" applyBorder="1" applyAlignment="1" applyProtection="1">
      <alignment horizontal="center"/>
    </xf>
    <xf numFmtId="0" fontId="10" fillId="0" borderId="76" xfId="0" applyFont="1" applyBorder="1" applyProtection="1"/>
    <xf numFmtId="0" fontId="10" fillId="0" borderId="61" xfId="0" applyFont="1" applyBorder="1" applyProtection="1"/>
    <xf numFmtId="0" fontId="9" fillId="7" borderId="17" xfId="0" applyFont="1" applyFill="1" applyBorder="1" applyAlignment="1" applyProtection="1">
      <alignment horizontal="left" vertical="center"/>
    </xf>
    <xf numFmtId="0" fontId="0" fillId="7" borderId="18" xfId="0" applyFill="1" applyBorder="1" applyAlignment="1">
      <alignment horizontal="left"/>
    </xf>
    <xf numFmtId="0" fontId="42" fillId="7" borderId="18" xfId="0" applyFont="1" applyFill="1" applyBorder="1" applyAlignment="1" applyProtection="1">
      <alignment horizontal="left"/>
    </xf>
    <xf numFmtId="0" fontId="35" fillId="0" borderId="58" xfId="0" applyFont="1" applyBorder="1" applyAlignment="1" applyProtection="1">
      <alignment horizontal="left" vertical="top"/>
    </xf>
    <xf numFmtId="0" fontId="35" fillId="0" borderId="3" xfId="0" applyFont="1" applyBorder="1" applyAlignment="1" applyProtection="1">
      <alignment horizontal="left" vertical="top"/>
    </xf>
    <xf numFmtId="0" fontId="35" fillId="0" borderId="11" xfId="0" applyFont="1" applyBorder="1" applyAlignment="1" applyProtection="1">
      <alignment horizontal="left" vertical="top"/>
    </xf>
    <xf numFmtId="0" fontId="35" fillId="0" borderId="16" xfId="0" applyFont="1" applyBorder="1" applyAlignment="1" applyProtection="1">
      <alignment horizontal="left" vertical="top"/>
    </xf>
    <xf numFmtId="0" fontId="35" fillId="0" borderId="77" xfId="0" applyFont="1" applyBorder="1" applyAlignment="1" applyProtection="1">
      <alignment horizontal="left" vertical="top"/>
    </xf>
    <xf numFmtId="0" fontId="35" fillId="0" borderId="57" xfId="0" applyFont="1" applyBorder="1" applyAlignment="1" applyProtection="1">
      <alignment horizontal="left" vertical="top"/>
    </xf>
    <xf numFmtId="0" fontId="35" fillId="0" borderId="4" xfId="0" applyFont="1" applyBorder="1" applyAlignment="1" applyProtection="1">
      <alignment horizontal="center" vertical="center"/>
    </xf>
    <xf numFmtId="0" fontId="35" fillId="0" borderId="65" xfId="0" applyFont="1" applyBorder="1" applyAlignment="1" applyProtection="1">
      <alignment horizontal="left" vertical="center"/>
    </xf>
    <xf numFmtId="0" fontId="35" fillId="0" borderId="4" xfId="0" applyFont="1" applyBorder="1" applyAlignment="1" applyProtection="1">
      <alignment horizontal="left" vertical="center"/>
    </xf>
    <xf numFmtId="0" fontId="35" fillId="0" borderId="31" xfId="0" applyFont="1" applyBorder="1" applyAlignment="1" applyProtection="1">
      <alignment horizontal="left" vertical="center"/>
    </xf>
    <xf numFmtId="0" fontId="35" fillId="0" borderId="79" xfId="0" applyFont="1" applyFill="1" applyBorder="1" applyAlignment="1" applyProtection="1">
      <alignment horizontal="left" vertical="center"/>
    </xf>
    <xf numFmtId="0" fontId="35" fillId="0" borderId="80" xfId="0" applyFont="1" applyBorder="1" applyAlignment="1" applyProtection="1">
      <alignment horizontal="left" vertical="center"/>
    </xf>
    <xf numFmtId="0" fontId="35" fillId="0" borderId="81" xfId="0" applyFont="1" applyFill="1" applyBorder="1" applyAlignment="1" applyProtection="1">
      <alignment horizontal="left" vertical="center"/>
    </xf>
    <xf numFmtId="0" fontId="35" fillId="0" borderId="31" xfId="0" applyFont="1" applyBorder="1" applyAlignment="1" applyProtection="1">
      <alignment horizontal="center" vertical="center"/>
    </xf>
    <xf numFmtId="0" fontId="35" fillId="0" borderId="0" xfId="0" applyFont="1" applyBorder="1" applyAlignment="1" applyProtection="1">
      <alignment horizontal="center" vertical="center"/>
    </xf>
    <xf numFmtId="0" fontId="35" fillId="0" borderId="65" xfId="0" applyFont="1" applyBorder="1" applyAlignment="1" applyProtection="1">
      <alignment horizontal="center" vertical="center"/>
    </xf>
    <xf numFmtId="0" fontId="35" fillId="0" borderId="79" xfId="0" applyFont="1" applyFill="1" applyBorder="1" applyAlignment="1" applyProtection="1">
      <alignment horizontal="center" vertical="center"/>
    </xf>
    <xf numFmtId="0" fontId="35" fillId="0" borderId="79" xfId="0" applyFont="1" applyBorder="1" applyAlignment="1" applyProtection="1">
      <alignment horizontal="center" vertical="center"/>
    </xf>
    <xf numFmtId="0" fontId="35" fillId="0" borderId="80" xfId="0" applyFont="1" applyBorder="1" applyAlignment="1" applyProtection="1">
      <alignment horizontal="center" vertical="center"/>
    </xf>
    <xf numFmtId="0" fontId="5" fillId="0" borderId="52" xfId="0" applyFont="1" applyBorder="1" applyAlignment="1">
      <alignment vertical="center"/>
    </xf>
    <xf numFmtId="0" fontId="14" fillId="0" borderId="0" xfId="0" quotePrefix="1" applyFont="1" applyAlignment="1" applyProtection="1"/>
    <xf numFmtId="0" fontId="27" fillId="0" borderId="25" xfId="0" applyFont="1" applyBorder="1" applyProtection="1"/>
    <xf numFmtId="0" fontId="27" fillId="0" borderId="3" xfId="0" applyFont="1" applyBorder="1" applyProtection="1"/>
    <xf numFmtId="0" fontId="27" fillId="0" borderId="36" xfId="0" applyFont="1" applyBorder="1" applyAlignment="1" applyProtection="1">
      <alignment vertical="top"/>
    </xf>
    <xf numFmtId="0" fontId="35" fillId="0" borderId="81" xfId="0" applyFont="1" applyBorder="1" applyAlignment="1" applyProtection="1">
      <alignment horizontal="left" vertical="center"/>
    </xf>
    <xf numFmtId="0" fontId="35" fillId="0" borderId="1" xfId="0" applyFont="1" applyBorder="1" applyAlignment="1" applyProtection="1">
      <alignment horizontal="left" vertical="top"/>
    </xf>
    <xf numFmtId="0" fontId="35" fillId="0" borderId="0" xfId="0" applyFont="1" applyAlignment="1" applyProtection="1">
      <alignment horizontal="center"/>
    </xf>
    <xf numFmtId="0" fontId="10" fillId="0" borderId="89" xfId="0" applyFont="1" applyBorder="1" applyProtection="1"/>
    <xf numFmtId="0" fontId="13" fillId="0" borderId="90" xfId="0" applyFont="1" applyFill="1" applyBorder="1" applyAlignment="1" applyProtection="1">
      <alignment horizontal="left"/>
    </xf>
    <xf numFmtId="0" fontId="13" fillId="0" borderId="9" xfId="0" applyFont="1" applyFill="1" applyBorder="1" applyAlignment="1" applyProtection="1">
      <alignment horizontal="left"/>
    </xf>
    <xf numFmtId="0" fontId="13" fillId="0" borderId="63" xfId="0" applyFont="1" applyFill="1" applyBorder="1" applyAlignment="1" applyProtection="1">
      <alignment horizontal="left"/>
    </xf>
    <xf numFmtId="0" fontId="13" fillId="0" borderId="32" xfId="0" applyFont="1" applyFill="1" applyBorder="1" applyAlignment="1" applyProtection="1">
      <alignment horizontal="left"/>
    </xf>
    <xf numFmtId="0" fontId="13" fillId="0" borderId="91" xfId="0" applyFont="1" applyFill="1" applyBorder="1" applyAlignment="1" applyProtection="1">
      <alignment horizontal="center"/>
    </xf>
    <xf numFmtId="0" fontId="13" fillId="0" borderId="92" xfId="0" applyFont="1" applyFill="1" applyBorder="1" applyAlignment="1" applyProtection="1">
      <alignment horizontal="center"/>
    </xf>
    <xf numFmtId="0" fontId="13" fillId="0" borderId="72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>
      <alignment horizontal="left"/>
    </xf>
    <xf numFmtId="0" fontId="13" fillId="0" borderId="6" xfId="0" applyFont="1" applyFill="1" applyBorder="1" applyAlignment="1" applyProtection="1">
      <alignment horizontal="center"/>
    </xf>
    <xf numFmtId="0" fontId="12" fillId="3" borderId="85" xfId="0" applyFont="1" applyFill="1" applyBorder="1" applyAlignment="1" applyProtection="1">
      <alignment horizontal="left" vertical="center" wrapText="1"/>
    </xf>
    <xf numFmtId="0" fontId="12" fillId="3" borderId="47" xfId="0" applyFont="1" applyFill="1" applyBorder="1" applyAlignment="1" applyProtection="1">
      <alignment horizontal="left" vertical="center" wrapText="1"/>
    </xf>
    <xf numFmtId="0" fontId="12" fillId="3" borderId="86" xfId="0" applyFont="1" applyFill="1" applyBorder="1" applyAlignment="1" applyProtection="1">
      <alignment horizontal="left" vertical="center" wrapText="1"/>
    </xf>
    <xf numFmtId="0" fontId="12" fillId="3" borderId="3" xfId="0" applyFont="1" applyFill="1" applyBorder="1" applyAlignment="1" applyProtection="1">
      <alignment horizontal="left" vertical="center" wrapText="1"/>
    </xf>
    <xf numFmtId="0" fontId="12" fillId="3" borderId="4" xfId="0" applyFont="1" applyFill="1" applyBorder="1" applyAlignment="1" applyProtection="1">
      <alignment horizontal="left" vertical="center" wrapText="1"/>
    </xf>
    <xf numFmtId="0" fontId="12" fillId="3" borderId="31" xfId="0" applyFont="1" applyFill="1" applyBorder="1" applyAlignment="1" applyProtection="1">
      <alignment horizontal="left" vertical="center" wrapText="1"/>
    </xf>
    <xf numFmtId="0" fontId="23" fillId="0" borderId="1" xfId="0" applyFont="1" applyBorder="1" applyAlignment="1" applyProtection="1">
      <alignment horizontal="center"/>
    </xf>
    <xf numFmtId="0" fontId="23" fillId="0" borderId="65" xfId="0" applyFont="1" applyBorder="1" applyAlignment="1" applyProtection="1">
      <alignment horizontal="center"/>
    </xf>
    <xf numFmtId="0" fontId="14" fillId="0" borderId="29" xfId="0" applyFont="1" applyBorder="1" applyAlignment="1" applyProtection="1">
      <alignment horizontal="left" vertical="center" wrapText="1"/>
    </xf>
    <xf numFmtId="0" fontId="14" fillId="0" borderId="25" xfId="0" applyFont="1" applyBorder="1" applyAlignment="1" applyProtection="1">
      <alignment horizontal="left" vertical="center" wrapText="1"/>
    </xf>
    <xf numFmtId="0" fontId="14" fillId="0" borderId="30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left" vertical="center" wrapText="1"/>
    </xf>
    <xf numFmtId="0" fontId="14" fillId="0" borderId="4" xfId="0" applyFont="1" applyBorder="1" applyAlignment="1" applyProtection="1">
      <alignment horizontal="left" vertical="center" wrapText="1"/>
    </xf>
    <xf numFmtId="0" fontId="14" fillId="0" borderId="31" xfId="0" applyFont="1" applyBorder="1" applyAlignment="1" applyProtection="1">
      <alignment horizontal="left" vertical="center" wrapText="1"/>
    </xf>
    <xf numFmtId="14" fontId="10" fillId="0" borderId="29" xfId="0" applyNumberFormat="1" applyFont="1" applyBorder="1" applyAlignment="1" applyProtection="1">
      <alignment horizontal="center" vertical="center" wrapText="1"/>
    </xf>
    <xf numFmtId="0" fontId="10" fillId="0" borderId="30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wrapText="1"/>
    </xf>
    <xf numFmtId="0" fontId="10" fillId="0" borderId="31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right"/>
    </xf>
    <xf numFmtId="0" fontId="10" fillId="0" borderId="83" xfId="0" applyFont="1" applyBorder="1" applyAlignment="1" applyProtection="1">
      <alignment horizontal="right"/>
    </xf>
    <xf numFmtId="0" fontId="10" fillId="8" borderId="11" xfId="0" applyFont="1" applyFill="1" applyBorder="1" applyAlignment="1" applyProtection="1">
      <alignment horizontal="right" vertical="top"/>
    </xf>
    <xf numFmtId="0" fontId="10" fillId="8" borderId="0" xfId="0" applyFont="1" applyFill="1" applyBorder="1" applyAlignment="1" applyProtection="1">
      <alignment horizontal="right" vertical="top"/>
    </xf>
    <xf numFmtId="0" fontId="10" fillId="8" borderId="11" xfId="0" applyFont="1" applyFill="1" applyBorder="1" applyAlignment="1" applyProtection="1">
      <alignment horizontal="right"/>
    </xf>
    <xf numFmtId="0" fontId="10" fillId="8" borderId="0" xfId="0" applyFont="1" applyFill="1" applyBorder="1" applyAlignment="1" applyProtection="1">
      <alignment horizontal="right"/>
    </xf>
    <xf numFmtId="0" fontId="18" fillId="9" borderId="8" xfId="0" applyFont="1" applyFill="1" applyBorder="1" applyAlignment="1" applyProtection="1">
      <alignment horizontal="center" vertical="center"/>
    </xf>
    <xf numFmtId="0" fontId="18" fillId="9" borderId="9" xfId="0" applyFont="1" applyFill="1" applyBorder="1" applyAlignment="1" applyProtection="1">
      <alignment horizontal="center" vertical="center"/>
    </xf>
    <xf numFmtId="0" fontId="18" fillId="9" borderId="10" xfId="0" applyFont="1" applyFill="1" applyBorder="1" applyAlignment="1" applyProtection="1">
      <alignment horizontal="center" vertical="center"/>
    </xf>
    <xf numFmtId="0" fontId="18" fillId="9" borderId="17" xfId="0" applyFont="1" applyFill="1" applyBorder="1" applyAlignment="1" applyProtection="1">
      <alignment horizontal="center" vertical="center"/>
    </xf>
    <xf numFmtId="0" fontId="18" fillId="9" borderId="18" xfId="0" applyFont="1" applyFill="1" applyBorder="1" applyAlignment="1" applyProtection="1">
      <alignment horizontal="center" vertical="center"/>
    </xf>
    <xf numFmtId="0" fontId="18" fillId="9" borderId="37" xfId="0" applyFont="1" applyFill="1" applyBorder="1" applyAlignment="1" applyProtection="1">
      <alignment horizontal="center" vertical="center"/>
    </xf>
    <xf numFmtId="0" fontId="12" fillId="8" borderId="84" xfId="0" applyFont="1" applyFill="1" applyBorder="1" applyAlignment="1" applyProtection="1">
      <alignment horizontal="center"/>
    </xf>
    <xf numFmtId="0" fontId="12" fillId="8" borderId="9" xfId="0" applyFont="1" applyFill="1" applyBorder="1" applyAlignment="1" applyProtection="1">
      <alignment horizontal="center"/>
    </xf>
    <xf numFmtId="0" fontId="12" fillId="8" borderId="10" xfId="0" applyFont="1" applyFill="1" applyBorder="1" applyAlignment="1" applyProtection="1">
      <alignment horizontal="center"/>
    </xf>
    <xf numFmtId="0" fontId="10" fillId="0" borderId="26" xfId="0" applyFont="1" applyBorder="1" applyAlignment="1" applyProtection="1">
      <alignment horizontal="right"/>
    </xf>
    <xf numFmtId="0" fontId="10" fillId="0" borderId="37" xfId="0" applyFont="1" applyBorder="1" applyAlignment="1" applyProtection="1">
      <alignment horizontal="right"/>
    </xf>
    <xf numFmtId="0" fontId="10" fillId="0" borderId="29" xfId="0" applyFont="1" applyBorder="1" applyAlignment="1" applyProtection="1">
      <alignment horizontal="right"/>
    </xf>
    <xf numFmtId="0" fontId="10" fillId="0" borderId="82" xfId="0" applyFont="1" applyBorder="1" applyAlignment="1" applyProtection="1">
      <alignment horizontal="right"/>
    </xf>
    <xf numFmtId="0" fontId="23" fillId="0" borderId="78" xfId="0" applyFont="1" applyBorder="1" applyAlignment="1" applyProtection="1">
      <alignment horizontal="center"/>
    </xf>
    <xf numFmtId="0" fontId="10" fillId="0" borderId="29" xfId="0" applyFont="1" applyBorder="1" applyAlignment="1" applyProtection="1">
      <alignment horizontal="center"/>
    </xf>
    <xf numFmtId="0" fontId="10" fillId="0" borderId="82" xfId="0" applyFont="1" applyBorder="1" applyAlignment="1" applyProtection="1">
      <alignment horizontal="center"/>
    </xf>
    <xf numFmtId="49" fontId="13" fillId="11" borderId="87" xfId="0" applyNumberFormat="1" applyFont="1" applyFill="1" applyBorder="1" applyAlignment="1" applyProtection="1">
      <alignment horizontal="center"/>
    </xf>
    <xf numFmtId="49" fontId="13" fillId="11" borderId="88" xfId="0" applyNumberFormat="1" applyFont="1" applyFill="1" applyBorder="1" applyAlignment="1" applyProtection="1">
      <alignment horizontal="center"/>
    </xf>
    <xf numFmtId="49" fontId="13" fillId="11" borderId="89" xfId="0" applyNumberFormat="1" applyFont="1" applyFill="1" applyBorder="1" applyAlignment="1" applyProtection="1">
      <alignment horizontal="center"/>
    </xf>
    <xf numFmtId="0" fontId="50" fillId="0" borderId="0" xfId="0" quotePrefix="1" applyFont="1" applyAlignment="1" applyProtection="1">
      <alignment horizontal="right"/>
    </xf>
    <xf numFmtId="0" fontId="13" fillId="0" borderId="4" xfId="0" applyFont="1" applyBorder="1" applyAlignment="1" applyProtection="1">
      <alignment horizontal="left" vertical="center" wrapText="1"/>
    </xf>
    <xf numFmtId="0" fontId="13" fillId="0" borderId="31" xfId="0" applyFont="1" applyBorder="1" applyAlignment="1" applyProtection="1">
      <alignment horizontal="left" vertical="center" wrapText="1"/>
    </xf>
    <xf numFmtId="0" fontId="10" fillId="0" borderId="4" xfId="0" applyFont="1" applyBorder="1" applyAlignment="1">
      <alignment horizontal="left" wrapText="1"/>
    </xf>
    <xf numFmtId="0" fontId="14" fillId="2" borderId="46" xfId="0" applyFont="1" applyFill="1" applyBorder="1" applyAlignment="1" applyProtection="1">
      <alignment horizontal="center" vertical="center" wrapText="1"/>
    </xf>
    <xf numFmtId="0" fontId="14" fillId="2" borderId="0" xfId="0" applyFont="1" applyFill="1" applyBorder="1" applyAlignment="1" applyProtection="1">
      <alignment horizontal="center" vertical="center" wrapText="1"/>
    </xf>
    <xf numFmtId="0" fontId="14" fillId="2" borderId="45" xfId="0" applyFont="1" applyFill="1" applyBorder="1" applyAlignment="1" applyProtection="1">
      <alignment horizontal="center" vertical="center" wrapText="1"/>
    </xf>
    <xf numFmtId="0" fontId="14" fillId="2" borderId="51" xfId="0" applyFont="1" applyFill="1" applyBorder="1" applyAlignment="1" applyProtection="1">
      <alignment horizontal="center" vertical="center" wrapText="1"/>
    </xf>
    <xf numFmtId="0" fontId="14" fillId="2" borderId="52" xfId="0" applyFont="1" applyFill="1" applyBorder="1" applyAlignment="1" applyProtection="1">
      <alignment horizontal="center" vertical="center" wrapText="1"/>
    </xf>
    <xf numFmtId="0" fontId="14" fillId="2" borderId="53" xfId="0" applyFont="1" applyFill="1" applyBorder="1" applyAlignment="1" applyProtection="1">
      <alignment horizontal="center" vertical="center" wrapText="1"/>
    </xf>
    <xf numFmtId="0" fontId="28" fillId="0" borderId="17" xfId="0" applyFont="1" applyFill="1" applyBorder="1" applyAlignment="1" applyProtection="1">
      <alignment horizontal="left"/>
    </xf>
    <xf numFmtId="0" fontId="28" fillId="0" borderId="18" xfId="0" applyFont="1" applyFill="1" applyBorder="1" applyAlignment="1" applyProtection="1">
      <alignment horizontal="left"/>
    </xf>
    <xf numFmtId="0" fontId="28" fillId="0" borderId="37" xfId="0" applyFont="1" applyFill="1" applyBorder="1" applyAlignment="1" applyProtection="1">
      <alignment horizontal="left"/>
    </xf>
    <xf numFmtId="164" fontId="11" fillId="0" borderId="2" xfId="0" applyNumberFormat="1" applyFont="1" applyBorder="1" applyAlignment="1" applyProtection="1">
      <alignment horizontal="left" vertical="center"/>
    </xf>
    <xf numFmtId="164" fontId="11" fillId="0" borderId="65" xfId="0" applyNumberFormat="1" applyFont="1" applyBorder="1" applyAlignment="1" applyProtection="1">
      <alignment horizontal="left" vertical="center"/>
    </xf>
    <xf numFmtId="0" fontId="22" fillId="2" borderId="49" xfId="0" applyFont="1" applyFill="1" applyBorder="1" applyAlignment="1" applyProtection="1">
      <alignment horizontal="left"/>
    </xf>
    <xf numFmtId="0" fontId="22" fillId="2" borderId="47" xfId="0" applyFont="1" applyFill="1" applyBorder="1" applyAlignment="1" applyProtection="1">
      <alignment horizontal="left"/>
    </xf>
    <xf numFmtId="0" fontId="22" fillId="2" borderId="48" xfId="0" applyFont="1" applyFill="1" applyBorder="1" applyAlignment="1" applyProtection="1">
      <alignment horizontal="left"/>
    </xf>
    <xf numFmtId="0" fontId="28" fillId="0" borderId="51" xfId="0" applyFont="1" applyFill="1" applyBorder="1" applyAlignment="1" applyProtection="1">
      <alignment horizontal="left" wrapText="1"/>
    </xf>
    <xf numFmtId="0" fontId="28" fillId="0" borderId="52" xfId="0" applyFont="1" applyFill="1" applyBorder="1" applyAlignment="1" applyProtection="1">
      <alignment horizontal="left" wrapText="1"/>
    </xf>
    <xf numFmtId="0" fontId="28" fillId="0" borderId="53" xfId="0" applyFont="1" applyFill="1" applyBorder="1" applyAlignment="1" applyProtection="1">
      <alignment horizontal="left" wrapText="1"/>
    </xf>
    <xf numFmtId="0" fontId="10" fillId="8" borderId="11" xfId="0" applyFont="1" applyFill="1" applyBorder="1" applyAlignment="1" applyProtection="1">
      <alignment horizontal="center" vertical="top"/>
    </xf>
    <xf numFmtId="0" fontId="10" fillId="8" borderId="0" xfId="0" applyFont="1" applyFill="1" applyBorder="1" applyAlignment="1" applyProtection="1">
      <alignment horizontal="center" vertical="top"/>
    </xf>
    <xf numFmtId="0" fontId="10" fillId="8" borderId="0" xfId="0" applyFont="1" applyFill="1" applyBorder="1" applyAlignment="1" applyProtection="1">
      <alignment horizontal="center"/>
    </xf>
    <xf numFmtId="0" fontId="4" fillId="5" borderId="26" xfId="0" applyFont="1" applyFill="1" applyBorder="1" applyAlignment="1" applyProtection="1">
      <alignment horizontal="center" vertical="center"/>
    </xf>
    <xf numFmtId="0" fontId="4" fillId="5" borderId="18" xfId="0" applyFont="1" applyFill="1" applyBorder="1" applyAlignment="1" applyProtection="1">
      <alignment horizontal="center" vertical="center"/>
    </xf>
    <xf numFmtId="0" fontId="9" fillId="5" borderId="52" xfId="0" applyFont="1" applyFill="1" applyBorder="1" applyAlignment="1" applyProtection="1">
      <alignment horizontal="right" vertical="center" wrapText="1"/>
    </xf>
    <xf numFmtId="0" fontId="0" fillId="0" borderId="52" xfId="0" applyBorder="1"/>
    <xf numFmtId="0" fontId="0" fillId="0" borderId="53" xfId="0" applyBorder="1"/>
    <xf numFmtId="0" fontId="16" fillId="10" borderId="49" xfId="0" applyFont="1" applyFill="1" applyBorder="1" applyAlignment="1" applyProtection="1">
      <alignment horizontal="center" vertical="center" wrapText="1"/>
    </xf>
    <xf numFmtId="0" fontId="16" fillId="10" borderId="47" xfId="0" applyFont="1" applyFill="1" applyBorder="1" applyAlignment="1" applyProtection="1">
      <alignment horizontal="center" vertical="center" wrapText="1"/>
    </xf>
    <xf numFmtId="0" fontId="16" fillId="10" borderId="48" xfId="0" applyFont="1" applyFill="1" applyBorder="1" applyAlignment="1" applyProtection="1">
      <alignment horizontal="center" vertical="center" wrapText="1"/>
    </xf>
    <xf numFmtId="0" fontId="16" fillId="10" borderId="46" xfId="0" applyFont="1" applyFill="1" applyBorder="1" applyAlignment="1" applyProtection="1">
      <alignment horizontal="center" vertical="center" wrapText="1"/>
    </xf>
    <xf numFmtId="0" fontId="16" fillId="10" borderId="0" xfId="0" applyFont="1" applyFill="1" applyBorder="1" applyAlignment="1" applyProtection="1">
      <alignment horizontal="center" vertical="center" wrapText="1"/>
    </xf>
    <xf numFmtId="0" fontId="16" fillId="10" borderId="45" xfId="0" applyFont="1" applyFill="1" applyBorder="1" applyAlignment="1" applyProtection="1">
      <alignment horizontal="center" vertical="center" wrapText="1"/>
    </xf>
    <xf numFmtId="0" fontId="16" fillId="10" borderId="51" xfId="0" applyFont="1" applyFill="1" applyBorder="1" applyAlignment="1" applyProtection="1">
      <alignment horizontal="center" vertical="center" wrapText="1"/>
    </xf>
    <xf numFmtId="0" fontId="16" fillId="10" borderId="52" xfId="0" applyFont="1" applyFill="1" applyBorder="1" applyAlignment="1" applyProtection="1">
      <alignment horizontal="center" vertical="center" wrapText="1"/>
    </xf>
    <xf numFmtId="0" fontId="16" fillId="10" borderId="53" xfId="0" applyFont="1" applyFill="1" applyBorder="1" applyAlignment="1" applyProtection="1">
      <alignment horizontal="center" vertical="center" wrapText="1"/>
    </xf>
    <xf numFmtId="0" fontId="19" fillId="2" borderId="49" xfId="0" applyFont="1" applyFill="1" applyBorder="1" applyAlignment="1" applyProtection="1">
      <alignment horizontal="center" wrapText="1"/>
    </xf>
    <xf numFmtId="0" fontId="19" fillId="2" borderId="47" xfId="0" applyFont="1" applyFill="1" applyBorder="1" applyAlignment="1" applyProtection="1">
      <alignment horizontal="center" wrapText="1"/>
    </xf>
    <xf numFmtId="0" fontId="19" fillId="2" borderId="48" xfId="0" applyFont="1" applyFill="1" applyBorder="1" applyAlignment="1" applyProtection="1">
      <alignment horizontal="center" wrapText="1"/>
    </xf>
    <xf numFmtId="0" fontId="19" fillId="2" borderId="46" xfId="0" applyFont="1" applyFill="1" applyBorder="1" applyAlignment="1" applyProtection="1">
      <alignment horizontal="center" wrapText="1"/>
    </xf>
    <xf numFmtId="0" fontId="19" fillId="2" borderId="0" xfId="0" applyFont="1" applyFill="1" applyBorder="1" applyAlignment="1" applyProtection="1">
      <alignment horizontal="center" wrapText="1"/>
    </xf>
    <xf numFmtId="0" fontId="19" fillId="2" borderId="45" xfId="0" applyFont="1" applyFill="1" applyBorder="1" applyAlignment="1" applyProtection="1">
      <alignment horizontal="center" wrapText="1"/>
    </xf>
    <xf numFmtId="0" fontId="13" fillId="3" borderId="85" xfId="0" applyFont="1" applyFill="1" applyBorder="1" applyAlignment="1" applyProtection="1">
      <alignment vertical="center" wrapText="1"/>
    </xf>
    <xf numFmtId="0" fontId="13" fillId="3" borderId="86" xfId="0" applyFont="1" applyFill="1" applyBorder="1" applyAlignment="1" applyProtection="1">
      <alignment vertical="center" wrapText="1"/>
    </xf>
    <xf numFmtId="0" fontId="13" fillId="3" borderId="3" xfId="0" applyFont="1" applyFill="1" applyBorder="1" applyAlignment="1" applyProtection="1">
      <alignment vertical="center" wrapText="1"/>
    </xf>
    <xf numFmtId="0" fontId="13" fillId="3" borderId="31" xfId="0" applyFont="1" applyFill="1" applyBorder="1" applyAlignment="1" applyProtection="1">
      <alignment vertical="center" wrapText="1"/>
    </xf>
    <xf numFmtId="0" fontId="16" fillId="0" borderId="4" xfId="0" applyFont="1" applyBorder="1" applyAlignment="1" applyProtection="1">
      <alignment horizontal="center" vertical="center"/>
    </xf>
    <xf numFmtId="0" fontId="20" fillId="0" borderId="3" xfId="0" quotePrefix="1" applyFont="1" applyBorder="1" applyAlignment="1" applyProtection="1">
      <alignment horizontal="center" vertical="center" wrapText="1"/>
    </xf>
    <xf numFmtId="0" fontId="20" fillId="0" borderId="4" xfId="0" quotePrefix="1" applyFont="1" applyBorder="1" applyAlignment="1" applyProtection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0" fillId="2" borderId="8" xfId="0" applyFont="1" applyFill="1" applyBorder="1" applyAlignment="1" applyProtection="1">
      <alignment horizontal="center" vertical="center" wrapText="1"/>
    </xf>
    <xf numFmtId="0" fontId="20" fillId="2" borderId="9" xfId="0" applyFont="1" applyFill="1" applyBorder="1" applyAlignment="1" applyProtection="1">
      <alignment horizontal="center" vertical="center" wrapText="1"/>
    </xf>
    <xf numFmtId="0" fontId="20" fillId="2" borderId="10" xfId="0" applyFont="1" applyFill="1" applyBorder="1" applyAlignment="1" applyProtection="1">
      <alignment horizontal="center" vertical="center" wrapText="1"/>
    </xf>
    <xf numFmtId="0" fontId="20" fillId="2" borderId="11" xfId="0" applyFont="1" applyFill="1" applyBorder="1" applyAlignment="1" applyProtection="1">
      <alignment horizontal="center" vertical="center" wrapText="1"/>
    </xf>
    <xf numFmtId="0" fontId="20" fillId="2" borderId="0" xfId="0" applyFont="1" applyFill="1" applyBorder="1" applyAlignment="1" applyProtection="1">
      <alignment horizontal="center" vertical="center" wrapText="1"/>
    </xf>
    <xf numFmtId="0" fontId="20" fillId="2" borderId="23" xfId="0" applyFont="1" applyFill="1" applyBorder="1" applyAlignment="1" applyProtection="1">
      <alignment horizontal="center" vertical="center" wrapText="1"/>
    </xf>
    <xf numFmtId="0" fontId="20" fillId="2" borderId="17" xfId="0" applyFont="1" applyFill="1" applyBorder="1" applyAlignment="1" applyProtection="1">
      <alignment horizontal="center" vertical="center" wrapText="1"/>
    </xf>
    <xf numFmtId="0" fontId="20" fillId="2" borderId="18" xfId="0" applyFont="1" applyFill="1" applyBorder="1" applyAlignment="1" applyProtection="1">
      <alignment horizontal="center" vertical="center" wrapText="1"/>
    </xf>
    <xf numFmtId="0" fontId="20" fillId="2" borderId="37" xfId="0" applyFont="1" applyFill="1" applyBorder="1" applyAlignment="1" applyProtection="1">
      <alignment horizontal="center" vertical="center" wrapText="1"/>
    </xf>
    <xf numFmtId="0" fontId="13" fillId="11" borderId="87" xfId="0" quotePrefix="1" applyFont="1" applyFill="1" applyBorder="1" applyAlignment="1" applyProtection="1">
      <alignment horizontal="center"/>
    </xf>
    <xf numFmtId="0" fontId="13" fillId="11" borderId="88" xfId="0" quotePrefix="1" applyFont="1" applyFill="1" applyBorder="1" applyAlignment="1" applyProtection="1">
      <alignment horizontal="center"/>
    </xf>
    <xf numFmtId="0" fontId="13" fillId="11" borderId="89" xfId="0" quotePrefix="1" applyFont="1" applyFill="1" applyBorder="1" applyAlignment="1" applyProtection="1">
      <alignment horizontal="center"/>
    </xf>
    <xf numFmtId="0" fontId="13" fillId="0" borderId="4" xfId="0" applyFont="1" applyBorder="1" applyAlignment="1" applyProtection="1">
      <alignment horizontal="left" vertical="center"/>
    </xf>
    <xf numFmtId="0" fontId="13" fillId="0" borderId="31" xfId="0" applyFont="1" applyBorder="1" applyAlignment="1" applyProtection="1">
      <alignment horizontal="left" vertical="center"/>
    </xf>
    <xf numFmtId="0" fontId="13" fillId="0" borderId="2" xfId="0" applyFont="1" applyBorder="1" applyAlignment="1" applyProtection="1">
      <alignment horizontal="center" vertical="center"/>
    </xf>
    <xf numFmtId="0" fontId="13" fillId="0" borderId="65" xfId="0" applyFont="1" applyBorder="1" applyAlignment="1" applyProtection="1">
      <alignment horizontal="center" vertical="center"/>
    </xf>
    <xf numFmtId="49" fontId="13" fillId="0" borderId="2" xfId="0" applyNumberFormat="1" applyFont="1" applyBorder="1" applyAlignment="1" applyProtection="1">
      <alignment horizontal="left" vertical="center"/>
    </xf>
    <xf numFmtId="49" fontId="13" fillId="0" borderId="65" xfId="0" applyNumberFormat="1" applyFont="1" applyBorder="1" applyAlignment="1" applyProtection="1">
      <alignment horizontal="left" vertical="center"/>
    </xf>
    <xf numFmtId="164" fontId="11" fillId="0" borderId="4" xfId="0" applyNumberFormat="1" applyFont="1" applyBorder="1" applyAlignment="1" applyProtection="1">
      <alignment horizontal="left" vertical="center"/>
    </xf>
    <xf numFmtId="164" fontId="11" fillId="0" borderId="31" xfId="0" applyNumberFormat="1" applyFont="1" applyBorder="1" applyAlignment="1" applyProtection="1">
      <alignment horizontal="left" vertical="center"/>
    </xf>
    <xf numFmtId="0" fontId="12" fillId="0" borderId="2" xfId="0" applyFont="1" applyBorder="1" applyAlignment="1" applyProtection="1">
      <alignment horizontal="left" vertical="center"/>
    </xf>
    <xf numFmtId="0" fontId="12" fillId="0" borderId="65" xfId="0" applyFont="1" applyBorder="1" applyAlignment="1" applyProtection="1">
      <alignment horizontal="left" vertical="center"/>
    </xf>
    <xf numFmtId="0" fontId="23" fillId="0" borderId="51" xfId="0" applyFont="1" applyBorder="1" applyAlignment="1" applyProtection="1">
      <alignment horizontal="left" vertical="center" wrapText="1"/>
    </xf>
    <xf numFmtId="0" fontId="23" fillId="0" borderId="52" xfId="0" applyFont="1" applyBorder="1" applyAlignment="1" applyProtection="1">
      <alignment horizontal="left" vertical="center" wrapText="1"/>
    </xf>
    <xf numFmtId="0" fontId="23" fillId="0" borderId="53" xfId="0" applyFont="1" applyBorder="1" applyAlignment="1" applyProtection="1">
      <alignment horizontal="left" vertical="center" wrapText="1"/>
    </xf>
    <xf numFmtId="49" fontId="13" fillId="11" borderId="87" xfId="0" quotePrefix="1" applyNumberFormat="1" applyFont="1" applyFill="1" applyBorder="1" applyAlignment="1" applyProtection="1">
      <alignment horizontal="center"/>
    </xf>
    <xf numFmtId="0" fontId="21" fillId="0" borderId="93" xfId="0" applyFont="1" applyBorder="1" applyAlignment="1" applyProtection="1"/>
    <xf numFmtId="0" fontId="5" fillId="0" borderId="94" xfId="0" applyFont="1" applyBorder="1" applyAlignment="1"/>
    <xf numFmtId="0" fontId="21" fillId="0" borderId="1" xfId="0" applyFont="1" applyBorder="1" applyAlignment="1" applyProtection="1">
      <alignment horizontal="right"/>
    </xf>
    <xf numFmtId="0" fontId="5" fillId="0" borderId="97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14" fillId="0" borderId="13" xfId="0" applyFont="1" applyFill="1" applyBorder="1" applyAlignment="1" applyProtection="1">
      <alignment horizontal="center"/>
    </xf>
    <xf numFmtId="0" fontId="14" fillId="0" borderId="21" xfId="0" applyFont="1" applyBorder="1" applyAlignment="1"/>
    <xf numFmtId="49" fontId="13" fillId="11" borderId="87" xfId="0" quotePrefix="1" applyNumberFormat="1" applyFont="1" applyFill="1" applyBorder="1" applyAlignment="1" applyProtection="1">
      <alignment horizontal="center" vertical="center"/>
    </xf>
    <xf numFmtId="0" fontId="13" fillId="11" borderId="88" xfId="0" quotePrefix="1" applyFont="1" applyFill="1" applyBorder="1" applyAlignment="1" applyProtection="1">
      <alignment horizontal="center" vertical="center"/>
    </xf>
    <xf numFmtId="0" fontId="13" fillId="11" borderId="89" xfId="0" quotePrefix="1" applyFont="1" applyFill="1" applyBorder="1" applyAlignment="1" applyProtection="1">
      <alignment horizontal="center" vertical="center"/>
    </xf>
    <xf numFmtId="0" fontId="21" fillId="0" borderId="1" xfId="0" applyFont="1" applyBorder="1" applyAlignment="1" applyProtection="1"/>
    <xf numFmtId="0" fontId="5" fillId="0" borderId="97" xfId="0" applyFont="1" applyBorder="1" applyAlignment="1"/>
    <xf numFmtId="0" fontId="5" fillId="0" borderId="1" xfId="0" applyFont="1" applyBorder="1" applyAlignment="1"/>
    <xf numFmtId="0" fontId="19" fillId="0" borderId="72" xfId="0" applyFont="1" applyBorder="1" applyAlignment="1" applyProtection="1">
      <alignment horizontal="left" vertical="top"/>
    </xf>
    <xf numFmtId="0" fontId="19" fillId="0" borderId="5" xfId="0" applyFont="1" applyBorder="1" applyAlignment="1" applyProtection="1">
      <alignment horizontal="left" vertical="top"/>
    </xf>
    <xf numFmtId="0" fontId="5" fillId="0" borderId="5" xfId="0" applyFont="1" applyBorder="1" applyAlignment="1">
      <alignment vertical="top"/>
    </xf>
    <xf numFmtId="0" fontId="19" fillId="0" borderId="63" xfId="0" applyFont="1" applyBorder="1" applyAlignment="1" applyProtection="1">
      <alignment horizontal="center" vertical="center" wrapText="1"/>
    </xf>
    <xf numFmtId="0" fontId="19" fillId="0" borderId="32" xfId="0" applyFont="1" applyBorder="1" applyAlignment="1" applyProtection="1">
      <alignment horizontal="center" vertical="center" wrapText="1"/>
    </xf>
    <xf numFmtId="0" fontId="5" fillId="0" borderId="32" xfId="0" applyFont="1" applyBorder="1" applyAlignment="1">
      <alignment wrapText="1"/>
    </xf>
    <xf numFmtId="0" fontId="5" fillId="0" borderId="92" xfId="0" applyFont="1" applyBorder="1" applyAlignment="1">
      <alignment wrapText="1"/>
    </xf>
    <xf numFmtId="0" fontId="27" fillId="0" borderId="98" xfId="0" applyFont="1" applyBorder="1" applyAlignment="1" applyProtection="1"/>
    <xf numFmtId="0" fontId="27" fillId="0" borderId="24" xfId="0" applyFont="1" applyBorder="1" applyAlignment="1"/>
    <xf numFmtId="0" fontId="27" fillId="0" borderId="93" xfId="0" applyFont="1" applyBorder="1" applyAlignment="1" applyProtection="1"/>
    <xf numFmtId="0" fontId="27" fillId="0" borderId="94" xfId="0" applyFont="1" applyBorder="1" applyAlignment="1"/>
    <xf numFmtId="0" fontId="27" fillId="0" borderId="36" xfId="0" applyFont="1" applyBorder="1" applyAlignment="1"/>
    <xf numFmtId="0" fontId="21" fillId="0" borderId="93" xfId="0" applyFont="1" applyBorder="1" applyAlignment="1" applyProtection="1">
      <alignment horizontal="right"/>
    </xf>
    <xf numFmtId="0" fontId="5" fillId="0" borderId="94" xfId="0" applyFont="1" applyBorder="1" applyAlignment="1">
      <alignment horizontal="right"/>
    </xf>
    <xf numFmtId="0" fontId="10" fillId="0" borderId="0" xfId="0" applyFont="1" applyBorder="1" applyAlignment="1" applyProtection="1">
      <alignment horizontal="left" vertical="top" wrapText="1"/>
    </xf>
    <xf numFmtId="0" fontId="10" fillId="0" borderId="25" xfId="0" applyFont="1" applyBorder="1" applyAlignment="1" applyProtection="1">
      <alignment horizontal="left" vertical="top" wrapText="1"/>
    </xf>
    <xf numFmtId="0" fontId="10" fillId="0" borderId="82" xfId="0" applyFont="1" applyBorder="1" applyAlignment="1" applyProtection="1">
      <alignment horizontal="left" vertical="top" wrapText="1"/>
    </xf>
    <xf numFmtId="0" fontId="10" fillId="0" borderId="18" xfId="0" applyFont="1" applyBorder="1" applyAlignment="1" applyProtection="1">
      <alignment horizontal="left" vertical="top" wrapText="1"/>
    </xf>
    <xf numFmtId="0" fontId="10" fillId="0" borderId="37" xfId="0" applyFont="1" applyBorder="1" applyAlignment="1" applyProtection="1">
      <alignment horizontal="left" vertical="top" wrapText="1"/>
    </xf>
    <xf numFmtId="0" fontId="10" fillId="0" borderId="0" xfId="0" applyFont="1" applyBorder="1" applyAlignment="1" applyProtection="1">
      <alignment horizontal="center" vertical="top" wrapText="1"/>
    </xf>
    <xf numFmtId="0" fontId="10" fillId="0" borderId="25" xfId="0" applyFont="1" applyBorder="1" applyAlignment="1" applyProtection="1">
      <alignment horizontal="center" vertical="top" wrapText="1"/>
    </xf>
    <xf numFmtId="0" fontId="10" fillId="0" borderId="82" xfId="0" applyFont="1" applyBorder="1" applyAlignment="1" applyProtection="1">
      <alignment horizontal="center" vertical="top" wrapText="1"/>
    </xf>
    <xf numFmtId="0" fontId="10" fillId="0" borderId="18" xfId="0" applyFont="1" applyBorder="1" applyAlignment="1" applyProtection="1">
      <alignment horizontal="center" vertical="top" wrapText="1"/>
    </xf>
    <xf numFmtId="0" fontId="10" fillId="0" borderId="37" xfId="0" applyFont="1" applyBorder="1" applyAlignment="1" applyProtection="1">
      <alignment horizontal="center" vertical="top" wrapText="1"/>
    </xf>
    <xf numFmtId="0" fontId="20" fillId="2" borderId="49" xfId="0" applyFont="1" applyFill="1" applyBorder="1" applyAlignment="1" applyProtection="1">
      <alignment horizontal="left"/>
    </xf>
    <xf numFmtId="0" fontId="20" fillId="2" borderId="47" xfId="0" applyFont="1" applyFill="1" applyBorder="1" applyAlignment="1" applyProtection="1">
      <alignment horizontal="left"/>
    </xf>
    <xf numFmtId="0" fontId="20" fillId="2" borderId="48" xfId="0" applyFont="1" applyFill="1" applyBorder="1" applyAlignment="1" applyProtection="1">
      <alignment horizontal="left"/>
    </xf>
    <xf numFmtId="0" fontId="13" fillId="11" borderId="88" xfId="0" applyNumberFormat="1" applyFont="1" applyFill="1" applyBorder="1" applyAlignment="1" applyProtection="1">
      <alignment horizontal="center"/>
    </xf>
    <xf numFmtId="0" fontId="13" fillId="11" borderId="89" xfId="0" applyNumberFormat="1" applyFont="1" applyFill="1" applyBorder="1" applyAlignment="1" applyProtection="1">
      <alignment horizontal="center"/>
    </xf>
    <xf numFmtId="0" fontId="14" fillId="0" borderId="0" xfId="0" quotePrefix="1" applyFont="1" applyAlignment="1" applyProtection="1">
      <alignment horizontal="right"/>
    </xf>
    <xf numFmtId="0" fontId="5" fillId="8" borderId="0" xfId="0" applyFont="1" applyFill="1" applyBorder="1" applyAlignment="1" applyProtection="1">
      <alignment horizontal="center"/>
    </xf>
    <xf numFmtId="0" fontId="18" fillId="9" borderId="49" xfId="0" applyFont="1" applyFill="1" applyBorder="1" applyAlignment="1" applyProtection="1">
      <alignment horizontal="center" vertical="center"/>
    </xf>
    <xf numFmtId="0" fontId="18" fillId="9" borderId="47" xfId="0" applyFont="1" applyFill="1" applyBorder="1" applyAlignment="1" applyProtection="1">
      <alignment horizontal="center" vertical="center"/>
    </xf>
    <xf numFmtId="0" fontId="18" fillId="9" borderId="48" xfId="0" applyFont="1" applyFill="1" applyBorder="1" applyAlignment="1" applyProtection="1">
      <alignment horizontal="center" vertical="center"/>
    </xf>
    <xf numFmtId="0" fontId="18" fillId="9" borderId="51" xfId="0" applyFont="1" applyFill="1" applyBorder="1" applyAlignment="1" applyProtection="1">
      <alignment horizontal="center" vertical="center"/>
    </xf>
    <xf numFmtId="0" fontId="18" fillId="9" borderId="52" xfId="0" applyFont="1" applyFill="1" applyBorder="1" applyAlignment="1" applyProtection="1">
      <alignment horizontal="center" vertical="center"/>
    </xf>
    <xf numFmtId="0" fontId="18" fillId="9" borderId="53" xfId="0" applyFont="1" applyFill="1" applyBorder="1" applyAlignment="1" applyProtection="1">
      <alignment horizontal="center" vertical="center"/>
    </xf>
    <xf numFmtId="0" fontId="12" fillId="8" borderId="95" xfId="0" applyFont="1" applyFill="1" applyBorder="1" applyAlignment="1" applyProtection="1">
      <alignment horizontal="center"/>
    </xf>
    <xf numFmtId="0" fontId="12" fillId="8" borderId="47" xfId="0" applyFont="1" applyFill="1" applyBorder="1" applyAlignment="1" applyProtection="1">
      <alignment horizontal="center"/>
    </xf>
    <xf numFmtId="0" fontId="12" fillId="8" borderId="96" xfId="0" applyFont="1" applyFill="1" applyBorder="1" applyAlignment="1" applyProtection="1">
      <alignment horizontal="center"/>
    </xf>
    <xf numFmtId="0" fontId="13" fillId="8" borderId="11" xfId="0" applyFont="1" applyFill="1" applyBorder="1" applyAlignment="1" applyProtection="1">
      <alignment horizontal="left"/>
    </xf>
    <xf numFmtId="0" fontId="13" fillId="8" borderId="0" xfId="0" applyFont="1" applyFill="1" applyBorder="1" applyAlignment="1" applyProtection="1">
      <alignment horizontal="left"/>
    </xf>
    <xf numFmtId="0" fontId="13" fillId="8" borderId="11" xfId="0" applyFont="1" applyFill="1" applyBorder="1" applyAlignment="1" applyProtection="1">
      <alignment horizontal="left" vertical="center"/>
    </xf>
    <xf numFmtId="0" fontId="13" fillId="8" borderId="0" xfId="0" applyFont="1" applyFill="1" applyBorder="1" applyAlignment="1" applyProtection="1">
      <alignment horizontal="left" vertical="center"/>
    </xf>
    <xf numFmtId="0" fontId="13" fillId="8" borderId="35" xfId="0" applyFont="1" applyFill="1" applyBorder="1" applyAlignment="1" applyProtection="1">
      <alignment horizontal="left" vertical="center"/>
    </xf>
    <xf numFmtId="0" fontId="14" fillId="0" borderId="100" xfId="0" applyFont="1" applyBorder="1" applyAlignment="1" applyProtection="1">
      <alignment horizontal="center" vertical="center" wrapText="1"/>
    </xf>
    <xf numFmtId="0" fontId="14" fillId="0" borderId="64" xfId="0" applyFont="1" applyBorder="1" applyAlignment="1" applyProtection="1">
      <alignment horizontal="center" vertical="center" wrapText="1"/>
    </xf>
    <xf numFmtId="0" fontId="14" fillId="0" borderId="101" xfId="0" applyFont="1" applyBorder="1" applyAlignment="1" applyProtection="1">
      <alignment horizontal="center" vertical="center" wrapText="1"/>
    </xf>
    <xf numFmtId="0" fontId="14" fillId="0" borderId="102" xfId="0" applyFont="1" applyBorder="1" applyAlignment="1" applyProtection="1">
      <alignment horizontal="center" vertical="center" wrapText="1"/>
    </xf>
    <xf numFmtId="0" fontId="14" fillId="0" borderId="103" xfId="0" applyFont="1" applyBorder="1" applyAlignment="1" applyProtection="1">
      <alignment horizontal="center" vertical="center" wrapText="1"/>
    </xf>
    <xf numFmtId="0" fontId="14" fillId="0" borderId="104" xfId="0" applyFont="1" applyBorder="1" applyAlignment="1" applyProtection="1">
      <alignment horizontal="center" vertical="center" wrapText="1"/>
    </xf>
    <xf numFmtId="0" fontId="27" fillId="0" borderId="22" xfId="0" applyFont="1" applyBorder="1" applyAlignment="1"/>
    <xf numFmtId="0" fontId="14" fillId="0" borderId="8" xfId="0" applyFont="1" applyBorder="1" applyAlignment="1" applyProtection="1">
      <alignment horizontal="center" vertical="center" wrapText="1"/>
    </xf>
    <xf numFmtId="0" fontId="14" fillId="0" borderId="9" xfId="0" applyFont="1" applyBorder="1" applyAlignment="1" applyProtection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</xf>
    <xf numFmtId="0" fontId="14" fillId="0" borderId="11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center" wrapText="1"/>
    </xf>
    <xf numFmtId="0" fontId="14" fillId="0" borderId="23" xfId="0" applyFont="1" applyBorder="1" applyAlignment="1" applyProtection="1">
      <alignment horizontal="center" vertical="center" wrapText="1"/>
    </xf>
    <xf numFmtId="0" fontId="14" fillId="0" borderId="105" xfId="0" applyFont="1" applyBorder="1" applyAlignment="1" applyProtection="1">
      <alignment horizontal="center" vertical="center" wrapText="1"/>
    </xf>
    <xf numFmtId="0" fontId="14" fillId="0" borderId="25" xfId="0" applyFont="1" applyBorder="1" applyAlignment="1" applyProtection="1">
      <alignment horizontal="center" vertical="center" wrapText="1"/>
    </xf>
    <xf numFmtId="0" fontId="14" fillId="0" borderId="82" xfId="0" applyFont="1" applyBorder="1" applyAlignment="1" applyProtection="1">
      <alignment horizontal="center" vertical="center" wrapText="1"/>
    </xf>
    <xf numFmtId="0" fontId="14" fillId="0" borderId="106" xfId="0" applyFont="1" applyBorder="1" applyAlignment="1" applyProtection="1">
      <alignment horizontal="center" vertical="center" wrapText="1"/>
    </xf>
    <xf numFmtId="0" fontId="14" fillId="0" borderId="32" xfId="0" applyFont="1" applyBorder="1" applyAlignment="1" applyProtection="1">
      <alignment horizontal="center" vertical="center" wrapText="1"/>
    </xf>
    <xf numFmtId="0" fontId="14" fillId="0" borderId="107" xfId="0" applyFont="1" applyBorder="1" applyAlignment="1" applyProtection="1">
      <alignment horizontal="center" vertical="center" wrapText="1"/>
    </xf>
    <xf numFmtId="0" fontId="14" fillId="0" borderId="108" xfId="0" applyFont="1" applyBorder="1" applyAlignment="1" applyProtection="1">
      <alignment horizontal="center" vertical="center" wrapText="1"/>
    </xf>
    <xf numFmtId="0" fontId="14" fillId="0" borderId="109" xfId="0" applyFont="1" applyBorder="1" applyAlignment="1" applyProtection="1">
      <alignment horizontal="center" vertical="center" wrapText="1"/>
    </xf>
    <xf numFmtId="0" fontId="28" fillId="0" borderId="105" xfId="0" applyFont="1" applyFill="1" applyBorder="1" applyAlignment="1" applyProtection="1"/>
    <xf numFmtId="0" fontId="28" fillId="0" borderId="30" xfId="0" applyFont="1" applyFill="1" applyBorder="1" applyAlignment="1" applyProtection="1"/>
    <xf numFmtId="0" fontId="28" fillId="0" borderId="17" xfId="0" applyFont="1" applyFill="1" applyBorder="1" applyAlignment="1" applyProtection="1"/>
    <xf numFmtId="0" fontId="28" fillId="0" borderId="79" xfId="0" applyFont="1" applyFill="1" applyBorder="1" applyAlignment="1" applyProtection="1"/>
    <xf numFmtId="0" fontId="35" fillId="3" borderId="8" xfId="0" applyFont="1" applyFill="1" applyBorder="1" applyAlignment="1" applyProtection="1">
      <alignment horizontal="left" vertical="center" wrapText="1"/>
    </xf>
    <xf numFmtId="0" fontId="35" fillId="3" borderId="9" xfId="0" applyFont="1" applyFill="1" applyBorder="1" applyAlignment="1" applyProtection="1">
      <alignment horizontal="left" vertical="center" wrapText="1"/>
    </xf>
    <xf numFmtId="0" fontId="35" fillId="3" borderId="17" xfId="0" applyFont="1" applyFill="1" applyBorder="1" applyAlignment="1" applyProtection="1">
      <alignment horizontal="left" vertical="center" wrapText="1"/>
    </xf>
    <xf numFmtId="0" fontId="35" fillId="3" borderId="18" xfId="0" applyFont="1" applyFill="1" applyBorder="1" applyAlignment="1" applyProtection="1">
      <alignment horizontal="left" vertical="center" wrapText="1"/>
    </xf>
    <xf numFmtId="0" fontId="35" fillId="3" borderId="9" xfId="0" applyFont="1" applyFill="1" applyBorder="1" applyAlignment="1" applyProtection="1">
      <alignment horizontal="center" vertical="center" wrapText="1"/>
    </xf>
    <xf numFmtId="0" fontId="35" fillId="3" borderId="10" xfId="0" applyFont="1" applyFill="1" applyBorder="1" applyAlignment="1" applyProtection="1">
      <alignment horizontal="center" vertical="center" wrapText="1"/>
    </xf>
    <xf numFmtId="0" fontId="35" fillId="3" borderId="18" xfId="0" applyFont="1" applyFill="1" applyBorder="1" applyAlignment="1" applyProtection="1">
      <alignment horizontal="center" vertical="center" wrapText="1"/>
    </xf>
    <xf numFmtId="0" fontId="35" fillId="3" borderId="37" xfId="0" applyFont="1" applyFill="1" applyBorder="1" applyAlignment="1" applyProtection="1">
      <alignment horizontal="center" vertical="center" wrapText="1"/>
    </xf>
    <xf numFmtId="0" fontId="10" fillId="0" borderId="25" xfId="0" applyFont="1" applyBorder="1" applyAlignment="1" applyProtection="1">
      <alignment horizontal="left"/>
    </xf>
    <xf numFmtId="0" fontId="10" fillId="0" borderId="82" xfId="0" applyFont="1" applyBorder="1" applyAlignment="1" applyProtection="1">
      <alignment horizontal="left"/>
    </xf>
    <xf numFmtId="0" fontId="10" fillId="0" borderId="18" xfId="0" applyFont="1" applyBorder="1" applyAlignment="1" applyProtection="1">
      <alignment horizontal="left"/>
    </xf>
    <xf numFmtId="0" fontId="10" fillId="0" borderId="37" xfId="0" applyFont="1" applyBorder="1" applyAlignment="1" applyProtection="1">
      <alignment horizontal="left"/>
    </xf>
    <xf numFmtId="0" fontId="27" fillId="0" borderId="110" xfId="0" applyFont="1" applyFill="1" applyBorder="1" applyAlignment="1" applyProtection="1">
      <alignment horizontal="center"/>
    </xf>
    <xf numFmtId="0" fontId="27" fillId="0" borderId="111" xfId="0" applyFont="1" applyFill="1" applyBorder="1" applyAlignment="1" applyProtection="1">
      <alignment horizontal="center"/>
    </xf>
    <xf numFmtId="0" fontId="27" fillId="0" borderId="58" xfId="0" applyFont="1" applyFill="1" applyBorder="1" applyAlignment="1" applyProtection="1">
      <alignment horizontal="center"/>
    </xf>
    <xf numFmtId="0" fontId="27" fillId="0" borderId="31" xfId="0" applyFont="1" applyFill="1" applyBorder="1" applyAlignment="1" applyProtection="1">
      <alignment horizontal="center"/>
    </xf>
    <xf numFmtId="0" fontId="27" fillId="0" borderId="40" xfId="0" applyFont="1" applyFill="1" applyBorder="1" applyAlignment="1" applyProtection="1">
      <alignment horizontal="center" wrapText="1"/>
    </xf>
    <xf numFmtId="0" fontId="27" fillId="0" borderId="6" xfId="0" applyFont="1" applyFill="1" applyBorder="1" applyAlignment="1" applyProtection="1">
      <alignment horizontal="center" wrapText="1"/>
    </xf>
    <xf numFmtId="0" fontId="27" fillId="0" borderId="39" xfId="0" applyFont="1" applyFill="1" applyBorder="1" applyAlignment="1" applyProtection="1">
      <alignment horizontal="center" wrapText="1"/>
    </xf>
    <xf numFmtId="0" fontId="27" fillId="0" borderId="92" xfId="0" applyFont="1" applyFill="1" applyBorder="1" applyAlignment="1" applyProtection="1">
      <alignment horizontal="center" wrapText="1"/>
    </xf>
    <xf numFmtId="0" fontId="9" fillId="5" borderId="0" xfId="0" applyFont="1" applyFill="1" applyBorder="1" applyAlignment="1" applyProtection="1">
      <alignment horizontal="center" vertical="center" wrapText="1"/>
    </xf>
    <xf numFmtId="0" fontId="14" fillId="2" borderId="11" xfId="0" applyFont="1" applyFill="1" applyBorder="1" applyAlignment="1" applyProtection="1">
      <alignment horizontal="center" vertical="center" wrapText="1"/>
    </xf>
    <xf numFmtId="0" fontId="14" fillId="2" borderId="23" xfId="0" applyFont="1" applyFill="1" applyBorder="1" applyAlignment="1" applyProtection="1">
      <alignment horizontal="center" vertical="center" wrapText="1"/>
    </xf>
    <xf numFmtId="0" fontId="14" fillId="2" borderId="17" xfId="0" applyFont="1" applyFill="1" applyBorder="1" applyAlignment="1" applyProtection="1">
      <alignment horizontal="center" vertical="center" wrapText="1"/>
    </xf>
    <xf numFmtId="0" fontId="14" fillId="2" borderId="18" xfId="0" applyFont="1" applyFill="1" applyBorder="1" applyAlignment="1" applyProtection="1">
      <alignment horizontal="center" vertical="center" wrapText="1"/>
    </xf>
    <xf numFmtId="0" fontId="14" fillId="2" borderId="37" xfId="0" applyFont="1" applyFill="1" applyBorder="1" applyAlignment="1" applyProtection="1">
      <alignment horizontal="center" vertical="center" wrapText="1"/>
    </xf>
    <xf numFmtId="0" fontId="20" fillId="2" borderId="49" xfId="0" applyFont="1" applyFill="1" applyBorder="1" applyAlignment="1" applyProtection="1">
      <alignment horizontal="center" vertical="center" wrapText="1"/>
    </xf>
    <xf numFmtId="0" fontId="20" fillId="2" borderId="47" xfId="0" applyFont="1" applyFill="1" applyBorder="1" applyAlignment="1" applyProtection="1">
      <alignment horizontal="center" vertical="center" wrapText="1"/>
    </xf>
    <xf numFmtId="0" fontId="20" fillId="2" borderId="48" xfId="0" applyFont="1" applyFill="1" applyBorder="1" applyAlignment="1" applyProtection="1">
      <alignment horizontal="center" vertical="center" wrapText="1"/>
    </xf>
    <xf numFmtId="0" fontId="20" fillId="2" borderId="46" xfId="0" applyFont="1" applyFill="1" applyBorder="1" applyAlignment="1" applyProtection="1">
      <alignment horizontal="center" vertical="center" wrapText="1"/>
    </xf>
    <xf numFmtId="0" fontId="20" fillId="2" borderId="45" xfId="0" applyFont="1" applyFill="1" applyBorder="1" applyAlignment="1" applyProtection="1">
      <alignment horizontal="center" vertical="center" wrapText="1"/>
    </xf>
    <xf numFmtId="0" fontId="20" fillId="2" borderId="58" xfId="0" applyFont="1" applyFill="1" applyBorder="1" applyAlignment="1" applyProtection="1">
      <alignment horizontal="center" vertical="center" wrapText="1"/>
    </xf>
    <xf numFmtId="0" fontId="20" fillId="2" borderId="4" xfId="0" applyFont="1" applyFill="1" applyBorder="1" applyAlignment="1" applyProtection="1">
      <alignment horizontal="center" vertical="center" wrapText="1"/>
    </xf>
    <xf numFmtId="0" fontId="20" fillId="2" borderId="83" xfId="0" applyFont="1" applyFill="1" applyBorder="1" applyAlignment="1" applyProtection="1">
      <alignment horizontal="center" vertical="center" wrapText="1"/>
    </xf>
    <xf numFmtId="0" fontId="13" fillId="0" borderId="72" xfId="0" applyFont="1" applyBorder="1" applyAlignment="1" applyProtection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3" fillId="0" borderId="32" xfId="0" applyFont="1" applyBorder="1" applyAlignment="1" applyProtection="1">
      <alignment horizontal="left" vertical="center" wrapText="1"/>
    </xf>
    <xf numFmtId="0" fontId="13" fillId="0" borderId="92" xfId="0" applyFont="1" applyBorder="1" applyAlignment="1" applyProtection="1">
      <alignment horizontal="left" vertical="center" wrapText="1"/>
    </xf>
    <xf numFmtId="0" fontId="16" fillId="0" borderId="32" xfId="0" applyFont="1" applyBorder="1" applyAlignment="1" applyProtection="1">
      <alignment horizontal="center" vertical="center"/>
    </xf>
    <xf numFmtId="0" fontId="27" fillId="0" borderId="30" xfId="0" applyFont="1" applyBorder="1" applyAlignment="1" applyProtection="1"/>
    <xf numFmtId="0" fontId="27" fillId="0" borderId="31" xfId="0" applyFont="1" applyBorder="1" applyAlignment="1"/>
    <xf numFmtId="0" fontId="12" fillId="0" borderId="32" xfId="0" applyFont="1" applyBorder="1" applyAlignment="1" applyProtection="1">
      <alignment horizontal="left" vertical="center"/>
    </xf>
    <xf numFmtId="0" fontId="12" fillId="0" borderId="99" xfId="0" applyFont="1" applyBorder="1" applyAlignment="1" applyProtection="1">
      <alignment horizontal="left"/>
    </xf>
    <xf numFmtId="0" fontId="16" fillId="2" borderId="49" xfId="0" applyFont="1" applyFill="1" applyBorder="1" applyAlignment="1">
      <alignment horizontal="center" vertical="center"/>
    </xf>
    <xf numFmtId="0" fontId="16" fillId="2" borderId="47" xfId="0" applyFont="1" applyFill="1" applyBorder="1" applyAlignment="1">
      <alignment horizontal="center" vertical="center"/>
    </xf>
    <xf numFmtId="0" fontId="16" fillId="2" borderId="48" xfId="0" applyFont="1" applyFill="1" applyBorder="1" applyAlignment="1">
      <alignment horizontal="center" vertical="center"/>
    </xf>
    <xf numFmtId="0" fontId="16" fillId="2" borderId="51" xfId="0" applyFont="1" applyFill="1" applyBorder="1" applyAlignment="1">
      <alignment horizontal="center" vertical="center"/>
    </xf>
    <xf numFmtId="0" fontId="16" fillId="2" borderId="52" xfId="0" applyFont="1" applyFill="1" applyBorder="1" applyAlignment="1">
      <alignment horizontal="center" vertical="center"/>
    </xf>
    <xf numFmtId="0" fontId="16" fillId="2" borderId="53" xfId="0" applyFont="1" applyFill="1" applyBorder="1" applyAlignment="1">
      <alignment horizontal="center" vertical="center"/>
    </xf>
    <xf numFmtId="0" fontId="15" fillId="0" borderId="63" xfId="0" applyFont="1" applyBorder="1" applyAlignment="1" applyProtection="1">
      <alignment horizontal="center" vertical="center"/>
    </xf>
    <xf numFmtId="0" fontId="15" fillId="0" borderId="32" xfId="0" applyFont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horizontal="center"/>
    </xf>
    <xf numFmtId="0" fontId="13" fillId="2" borderId="2" xfId="0" applyFont="1" applyFill="1" applyBorder="1" applyAlignment="1">
      <alignment horizontal="center"/>
    </xf>
    <xf numFmtId="0" fontId="13" fillId="2" borderId="65" xfId="0" applyFont="1" applyFill="1" applyBorder="1" applyAlignment="1">
      <alignment horizontal="center"/>
    </xf>
    <xf numFmtId="0" fontId="12" fillId="12" borderId="29" xfId="0" applyFont="1" applyFill="1" applyBorder="1" applyAlignment="1" applyProtection="1">
      <alignment horizontal="center" vertical="center" wrapText="1"/>
    </xf>
    <xf numFmtId="0" fontId="12" fillId="12" borderId="25" xfId="0" applyFont="1" applyFill="1" applyBorder="1" applyAlignment="1" applyProtection="1">
      <alignment horizontal="center" vertical="center" wrapText="1"/>
    </xf>
    <xf numFmtId="0" fontId="12" fillId="12" borderId="30" xfId="0" applyFont="1" applyFill="1" applyBorder="1" applyAlignment="1">
      <alignment horizontal="center" vertical="center" wrapText="1"/>
    </xf>
    <xf numFmtId="0" fontId="12" fillId="12" borderId="3" xfId="0" applyFont="1" applyFill="1" applyBorder="1" applyAlignment="1" applyProtection="1">
      <alignment horizontal="center" vertical="center" wrapText="1"/>
    </xf>
    <xf numFmtId="0" fontId="12" fillId="12" borderId="4" xfId="0" applyFont="1" applyFill="1" applyBorder="1" applyAlignment="1" applyProtection="1">
      <alignment horizontal="center" vertical="center" wrapText="1"/>
    </xf>
    <xf numFmtId="0" fontId="12" fillId="12" borderId="31" xfId="0" applyFont="1" applyFill="1" applyBorder="1" applyAlignment="1">
      <alignment horizontal="center" vertical="center" wrapText="1"/>
    </xf>
    <xf numFmtId="0" fontId="11" fillId="0" borderId="0" xfId="0" applyFont="1" applyBorder="1" applyAlignment="1" applyProtection="1">
      <alignment horizontal="left" wrapText="1"/>
    </xf>
    <xf numFmtId="0" fontId="16" fillId="0" borderId="0" xfId="0" applyFont="1" applyBorder="1" applyAlignment="1" applyProtection="1">
      <alignment horizontal="center" vertical="center"/>
    </xf>
    <xf numFmtId="0" fontId="16" fillId="0" borderId="35" xfId="0" applyFont="1" applyBorder="1" applyAlignment="1" applyProtection="1">
      <alignment horizontal="center" vertical="center"/>
    </xf>
    <xf numFmtId="0" fontId="4" fillId="4" borderId="0" xfId="0" applyFont="1" applyFill="1" applyAlignment="1" applyProtection="1">
      <alignment horizontal="left" vertical="center" wrapText="1"/>
    </xf>
    <xf numFmtId="0" fontId="12" fillId="0" borderId="0" xfId="0" applyFont="1" applyAlignment="1" applyProtection="1">
      <alignment horizontal="left" vertical="top" wrapText="1"/>
    </xf>
    <xf numFmtId="0" fontId="12" fillId="0" borderId="0" xfId="0" applyFont="1" applyAlignment="1" applyProtection="1">
      <alignment horizontal="left" vertical="center" wrapText="1"/>
    </xf>
    <xf numFmtId="0" fontId="13" fillId="0" borderId="5" xfId="0" applyFont="1" applyBorder="1" applyAlignment="1" applyProtection="1">
      <alignment horizontal="center"/>
    </xf>
    <xf numFmtId="0" fontId="10" fillId="0" borderId="5" xfId="0" applyFont="1" applyBorder="1" applyAlignment="1">
      <alignment horizontal="center"/>
    </xf>
    <xf numFmtId="0" fontId="13" fillId="0" borderId="0" xfId="0" applyFont="1" applyAlignment="1" applyProtection="1">
      <alignment horizontal="center" vertical="top" wrapText="1"/>
    </xf>
    <xf numFmtId="0" fontId="16" fillId="0" borderId="49" xfId="0" applyFont="1" applyBorder="1" applyAlignment="1" applyProtection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13" fillId="0" borderId="25" xfId="0" applyFont="1" applyBorder="1" applyAlignment="1" applyProtection="1">
      <alignment horizontal="center" vertical="top"/>
    </xf>
    <xf numFmtId="0" fontId="10" fillId="0" borderId="25" xfId="0" applyFont="1" applyBorder="1" applyAlignment="1">
      <alignment horizontal="center" vertical="top"/>
    </xf>
    <xf numFmtId="0" fontId="9" fillId="4" borderId="0" xfId="0" quotePrefix="1" applyFont="1" applyFill="1" applyAlignment="1" applyProtection="1">
      <alignment horizontal="right" vertical="center" wrapText="1"/>
    </xf>
    <xf numFmtId="0" fontId="12" fillId="0" borderId="29" xfId="0" applyFont="1" applyBorder="1" applyAlignment="1" applyProtection="1">
      <alignment horizontal="center" vertical="center"/>
    </xf>
    <xf numFmtId="0" fontId="12" fillId="0" borderId="25" xfId="0" applyFont="1" applyBorder="1" applyAlignment="1" applyProtection="1">
      <alignment horizontal="center" vertical="center"/>
    </xf>
    <xf numFmtId="0" fontId="12" fillId="0" borderId="30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31" xfId="0" applyFont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/>
    </xf>
    <xf numFmtId="0" fontId="13" fillId="0" borderId="88" xfId="0" applyFont="1" applyBorder="1" applyAlignment="1" applyProtection="1">
      <alignment horizontal="center"/>
    </xf>
    <xf numFmtId="0" fontId="16" fillId="0" borderId="88" xfId="0" applyFont="1" applyBorder="1" applyAlignment="1">
      <alignment horizontal="center"/>
    </xf>
    <xf numFmtId="0" fontId="13" fillId="0" borderId="29" xfId="0" applyFont="1" applyBorder="1" applyAlignment="1" applyProtection="1">
      <alignment horizontal="center" wrapText="1"/>
    </xf>
    <xf numFmtId="0" fontId="13" fillId="0" borderId="25" xfId="0" applyFont="1" applyBorder="1" applyAlignment="1" applyProtection="1">
      <alignment horizontal="center" wrapText="1"/>
    </xf>
    <xf numFmtId="0" fontId="13" fillId="0" borderId="30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3" fillId="0" borderId="35" xfId="0" applyFont="1" applyBorder="1" applyAlignment="1">
      <alignment wrapText="1"/>
    </xf>
    <xf numFmtId="0" fontId="13" fillId="0" borderId="3" xfId="0" applyFont="1" applyBorder="1" applyAlignment="1">
      <alignment wrapText="1"/>
    </xf>
    <xf numFmtId="0" fontId="13" fillId="0" borderId="4" xfId="0" applyFont="1" applyBorder="1" applyAlignment="1">
      <alignment wrapText="1"/>
    </xf>
    <xf numFmtId="0" fontId="13" fillId="0" borderId="31" xfId="0" applyFont="1" applyBorder="1" applyAlignment="1">
      <alignment wrapText="1"/>
    </xf>
    <xf numFmtId="0" fontId="27" fillId="0" borderId="29" xfId="0" applyFont="1" applyBorder="1" applyAlignment="1" applyProtection="1">
      <alignment horizontal="center" vertical="top"/>
    </xf>
    <xf numFmtId="0" fontId="27" fillId="0" borderId="25" xfId="0" applyFont="1" applyBorder="1" applyAlignment="1" applyProtection="1">
      <alignment horizontal="center" vertical="top"/>
    </xf>
    <xf numFmtId="0" fontId="27" fillId="0" borderId="30" xfId="0" applyFont="1" applyBorder="1" applyAlignment="1" applyProtection="1">
      <alignment horizontal="center" vertical="top"/>
    </xf>
    <xf numFmtId="0" fontId="27" fillId="0" borderId="3" xfId="0" applyFont="1" applyBorder="1" applyAlignment="1" applyProtection="1">
      <alignment horizontal="center" vertical="top"/>
    </xf>
    <xf numFmtId="0" fontId="27" fillId="0" borderId="4" xfId="0" applyFont="1" applyBorder="1" applyAlignment="1" applyProtection="1">
      <alignment horizontal="center" vertical="top"/>
    </xf>
    <xf numFmtId="0" fontId="27" fillId="0" borderId="31" xfId="0" applyFont="1" applyBorder="1" applyAlignment="1" applyProtection="1">
      <alignment horizontal="center" vertical="top"/>
    </xf>
    <xf numFmtId="0" fontId="16" fillId="0" borderId="25" xfId="0" applyFont="1" applyBorder="1" applyAlignment="1" applyProtection="1">
      <alignment horizontal="center" vertical="center"/>
    </xf>
    <xf numFmtId="0" fontId="16" fillId="0" borderId="30" xfId="0" applyFont="1" applyBorder="1" applyAlignment="1" applyProtection="1">
      <alignment horizontal="center" vertical="center"/>
    </xf>
    <xf numFmtId="0" fontId="16" fillId="0" borderId="31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 wrapText="1"/>
    </xf>
    <xf numFmtId="0" fontId="12" fillId="0" borderId="25" xfId="0" applyFont="1" applyBorder="1" applyAlignment="1" applyProtection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" xfId="0" applyFont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3" fillId="2" borderId="29" xfId="0" applyFont="1" applyFill="1" applyBorder="1" applyAlignment="1" applyProtection="1">
      <alignment horizontal="center"/>
    </xf>
    <xf numFmtId="0" fontId="13" fillId="2" borderId="25" xfId="0" applyFont="1" applyFill="1" applyBorder="1" applyAlignment="1" applyProtection="1">
      <alignment horizontal="center"/>
    </xf>
    <xf numFmtId="0" fontId="13" fillId="2" borderId="30" xfId="0" applyFont="1" applyFill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 vertical="top"/>
    </xf>
    <xf numFmtId="0" fontId="3" fillId="0" borderId="4" xfId="0" applyFont="1" applyBorder="1" applyAlignment="1" applyProtection="1">
      <alignment horizontal="center" vertical="top"/>
    </xf>
    <xf numFmtId="0" fontId="3" fillId="0" borderId="31" xfId="0" applyFont="1" applyBorder="1" applyAlignment="1" applyProtection="1">
      <alignment horizontal="center" vertical="top"/>
    </xf>
    <xf numFmtId="0" fontId="13" fillId="2" borderId="29" xfId="0" applyFont="1" applyFill="1" applyBorder="1" applyAlignment="1" applyProtection="1">
      <alignment vertical="center"/>
    </xf>
    <xf numFmtId="0" fontId="13" fillId="2" borderId="25" xfId="0" applyFont="1" applyFill="1" applyBorder="1" applyAlignment="1">
      <alignment vertical="center"/>
    </xf>
    <xf numFmtId="0" fontId="16" fillId="0" borderId="25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35" fillId="0" borderId="9" xfId="0" applyFont="1" applyBorder="1" applyAlignment="1" applyProtection="1">
      <alignment horizontal="center"/>
    </xf>
    <xf numFmtId="0" fontId="35" fillId="0" borderId="9" xfId="0" applyFont="1" applyBorder="1" applyAlignment="1">
      <alignment horizontal="center"/>
    </xf>
    <xf numFmtId="0" fontId="26" fillId="0" borderId="9" xfId="0" applyFont="1" applyBorder="1" applyAlignment="1" applyProtection="1">
      <alignment horizontal="center" wrapText="1"/>
    </xf>
    <xf numFmtId="0" fontId="26" fillId="0" borderId="9" xfId="0" applyFont="1" applyBorder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0" fontId="26" fillId="0" borderId="0" xfId="0" applyFont="1" applyAlignment="1">
      <alignment horizontal="center" wrapText="1"/>
    </xf>
    <xf numFmtId="0" fontId="13" fillId="0" borderId="29" xfId="0" applyFont="1" applyBorder="1" applyAlignment="1" applyProtection="1">
      <alignment horizontal="center"/>
    </xf>
    <xf numFmtId="0" fontId="13" fillId="0" borderId="25" xfId="0" applyFont="1" applyBorder="1" applyAlignment="1" applyProtection="1">
      <alignment horizontal="center"/>
    </xf>
    <xf numFmtId="0" fontId="13" fillId="0" borderId="30" xfId="0" applyFont="1" applyBorder="1" applyAlignment="1" applyProtection="1">
      <alignment horizontal="center"/>
    </xf>
    <xf numFmtId="0" fontId="13" fillId="0" borderId="3" xfId="0" applyFont="1" applyBorder="1" applyAlignment="1" applyProtection="1">
      <alignment horizontal="center"/>
    </xf>
    <xf numFmtId="0" fontId="13" fillId="0" borderId="4" xfId="0" applyFont="1" applyBorder="1" applyAlignment="1" applyProtection="1">
      <alignment horizontal="center"/>
    </xf>
    <xf numFmtId="0" fontId="13" fillId="0" borderId="31" xfId="0" applyFont="1" applyBorder="1" applyAlignment="1" applyProtection="1">
      <alignment horizontal="center"/>
    </xf>
    <xf numFmtId="20" fontId="13" fillId="2" borderId="1" xfId="0" applyNumberFormat="1" applyFont="1" applyFill="1" applyBorder="1" applyAlignment="1" applyProtection="1">
      <alignment horizontal="center"/>
    </xf>
    <xf numFmtId="20" fontId="13" fillId="2" borderId="2" xfId="0" applyNumberFormat="1" applyFont="1" applyFill="1" applyBorder="1" applyAlignment="1" applyProtection="1">
      <alignment horizontal="center"/>
    </xf>
    <xf numFmtId="20" fontId="13" fillId="2" borderId="65" xfId="0" applyNumberFormat="1" applyFont="1" applyFill="1" applyBorder="1" applyAlignment="1" applyProtection="1">
      <alignment horizontal="center"/>
    </xf>
    <xf numFmtId="0" fontId="13" fillId="0" borderId="29" xfId="0" applyFont="1" applyBorder="1" applyAlignment="1" applyProtection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2" borderId="65" xfId="0" applyFont="1" applyFill="1" applyBorder="1" applyAlignment="1" applyProtection="1">
      <alignment horizontal="center"/>
    </xf>
    <xf numFmtId="0" fontId="13" fillId="12" borderId="29" xfId="0" applyFont="1" applyFill="1" applyBorder="1" applyAlignment="1" applyProtection="1">
      <alignment horizontal="center" vertical="center"/>
    </xf>
    <xf numFmtId="0" fontId="13" fillId="12" borderId="30" xfId="0" applyFont="1" applyFill="1" applyBorder="1" applyAlignment="1">
      <alignment horizontal="center" vertical="center"/>
    </xf>
    <xf numFmtId="0" fontId="13" fillId="12" borderId="3" xfId="0" applyFont="1" applyFill="1" applyBorder="1" applyAlignment="1">
      <alignment horizontal="center" vertical="center"/>
    </xf>
    <xf numFmtId="0" fontId="13" fillId="12" borderId="31" xfId="0" applyFont="1" applyFill="1" applyBorder="1" applyAlignment="1">
      <alignment horizontal="center" vertical="center"/>
    </xf>
    <xf numFmtId="0" fontId="12" fillId="0" borderId="4" xfId="0" applyFont="1" applyBorder="1" applyAlignment="1" applyProtection="1">
      <alignment horizontal="center"/>
    </xf>
    <xf numFmtId="0" fontId="16" fillId="0" borderId="4" xfId="0" applyFont="1" applyBorder="1" applyAlignment="1"/>
    <xf numFmtId="2" fontId="16" fillId="0" borderId="118" xfId="0" applyNumberFormat="1" applyFont="1" applyBorder="1" applyAlignment="1" applyProtection="1">
      <alignment horizontal="center" vertical="center"/>
    </xf>
    <xf numFmtId="2" fontId="16" fillId="0" borderId="119" xfId="0" applyNumberFormat="1" applyFont="1" applyBorder="1" applyAlignment="1" applyProtection="1">
      <alignment horizontal="center" vertical="center"/>
    </xf>
    <xf numFmtId="2" fontId="16" fillId="0" borderId="120" xfId="0" applyNumberFormat="1" applyFont="1" applyBorder="1" applyAlignment="1" applyProtection="1">
      <alignment horizontal="center" vertical="center"/>
    </xf>
    <xf numFmtId="2" fontId="16" fillId="0" borderId="121" xfId="0" applyNumberFormat="1" applyFont="1" applyBorder="1" applyAlignment="1" applyProtection="1">
      <alignment horizontal="center" vertical="center"/>
    </xf>
    <xf numFmtId="2" fontId="16" fillId="0" borderId="122" xfId="0" applyNumberFormat="1" applyFont="1" applyBorder="1" applyAlignment="1" applyProtection="1">
      <alignment horizontal="center" vertical="center"/>
    </xf>
    <xf numFmtId="2" fontId="16" fillId="0" borderId="123" xfId="0" applyNumberFormat="1" applyFont="1" applyBorder="1" applyAlignment="1" applyProtection="1">
      <alignment horizontal="center" vertical="center"/>
    </xf>
    <xf numFmtId="0" fontId="16" fillId="0" borderId="29" xfId="0" applyFont="1" applyBorder="1" applyAlignment="1" applyProtection="1">
      <alignment horizontal="center" vertical="center"/>
    </xf>
    <xf numFmtId="0" fontId="16" fillId="0" borderId="3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24" xfId="0" applyFont="1" applyBorder="1" applyAlignment="1">
      <alignment horizontal="center" vertical="center"/>
    </xf>
    <xf numFmtId="0" fontId="35" fillId="0" borderId="4" xfId="0" applyFont="1" applyBorder="1" applyAlignment="1" applyProtection="1">
      <alignment horizontal="center"/>
    </xf>
    <xf numFmtId="0" fontId="35" fillId="0" borderId="4" xfId="0" applyFont="1" applyBorder="1" applyAlignment="1">
      <alignment horizontal="center"/>
    </xf>
    <xf numFmtId="0" fontId="13" fillId="0" borderId="25" xfId="0" applyFont="1" applyBorder="1" applyAlignment="1"/>
    <xf numFmtId="0" fontId="13" fillId="0" borderId="3" xfId="0" applyFont="1" applyBorder="1" applyAlignment="1"/>
    <xf numFmtId="0" fontId="13" fillId="0" borderId="4" xfId="0" applyFont="1" applyBorder="1" applyAlignment="1"/>
    <xf numFmtId="0" fontId="13" fillId="0" borderId="1" xfId="0" applyFont="1" applyBorder="1" applyAlignment="1" applyProtection="1">
      <alignment horizontal="center"/>
    </xf>
    <xf numFmtId="0" fontId="16" fillId="0" borderId="2" xfId="0" applyFont="1" applyBorder="1" applyAlignment="1"/>
    <xf numFmtId="0" fontId="16" fillId="0" borderId="65" xfId="0" applyFont="1" applyBorder="1" applyAlignment="1"/>
    <xf numFmtId="0" fontId="12" fillId="0" borderId="0" xfId="0" applyFont="1" applyBorder="1" applyAlignment="1" applyProtection="1">
      <alignment horizontal="left" vertical="center" wrapText="1"/>
    </xf>
    <xf numFmtId="0" fontId="13" fillId="0" borderId="16" xfId="0" applyFont="1" applyBorder="1" applyAlignment="1" applyProtection="1">
      <alignment horizontal="center" wrapText="1"/>
    </xf>
    <xf numFmtId="0" fontId="13" fillId="0" borderId="0" xfId="0" applyFont="1" applyBorder="1" applyAlignment="1" applyProtection="1">
      <alignment horizontal="center" wrapText="1"/>
    </xf>
    <xf numFmtId="0" fontId="13" fillId="0" borderId="35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3" fillId="0" borderId="31" xfId="0" applyFont="1" applyBorder="1" applyAlignment="1">
      <alignment horizontal="center" wrapText="1"/>
    </xf>
    <xf numFmtId="0" fontId="12" fillId="12" borderId="29" xfId="0" applyFont="1" applyFill="1" applyBorder="1" applyAlignment="1" applyProtection="1">
      <alignment horizontal="center" vertical="center"/>
    </xf>
    <xf numFmtId="0" fontId="12" fillId="12" borderId="25" xfId="0" applyFont="1" applyFill="1" applyBorder="1" applyAlignment="1" applyProtection="1">
      <alignment horizontal="center" vertical="center"/>
    </xf>
    <xf numFmtId="0" fontId="12" fillId="12" borderId="30" xfId="0" applyFont="1" applyFill="1" applyBorder="1" applyAlignment="1" applyProtection="1">
      <alignment horizontal="center" vertical="center"/>
    </xf>
    <xf numFmtId="0" fontId="12" fillId="12" borderId="3" xfId="0" applyFont="1" applyFill="1" applyBorder="1" applyAlignment="1" applyProtection="1">
      <alignment horizontal="center" vertical="center"/>
    </xf>
    <xf numFmtId="0" fontId="12" fillId="12" borderId="4" xfId="0" applyFont="1" applyFill="1" applyBorder="1" applyAlignment="1" applyProtection="1">
      <alignment horizontal="center" vertical="center"/>
    </xf>
    <xf numFmtId="0" fontId="12" fillId="12" borderId="31" xfId="0" applyFont="1" applyFill="1" applyBorder="1" applyAlignment="1" applyProtection="1">
      <alignment horizontal="center" vertical="center"/>
    </xf>
    <xf numFmtId="2" fontId="13" fillId="0" borderId="1" xfId="0" applyNumberFormat="1" applyFont="1" applyBorder="1" applyAlignment="1" applyProtection="1">
      <alignment horizontal="center"/>
    </xf>
    <xf numFmtId="2" fontId="13" fillId="0" borderId="2" xfId="0" applyNumberFormat="1" applyFont="1" applyBorder="1" applyAlignment="1" applyProtection="1">
      <alignment horizontal="center"/>
    </xf>
    <xf numFmtId="2" fontId="13" fillId="0" borderId="65" xfId="0" applyNumberFormat="1" applyFont="1" applyBorder="1" applyAlignment="1" applyProtection="1">
      <alignment horizontal="center"/>
    </xf>
    <xf numFmtId="0" fontId="16" fillId="0" borderId="2" xfId="0" applyFont="1" applyBorder="1" applyAlignment="1">
      <alignment horizontal="center"/>
    </xf>
    <xf numFmtId="0" fontId="16" fillId="0" borderId="65" xfId="0" applyFont="1" applyBorder="1" applyAlignment="1">
      <alignment horizontal="center"/>
    </xf>
    <xf numFmtId="0" fontId="13" fillId="0" borderId="16" xfId="0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center"/>
    </xf>
    <xf numFmtId="0" fontId="13" fillId="0" borderId="35" xfId="0" applyFont="1" applyBorder="1" applyAlignment="1" applyProtection="1">
      <alignment horizontal="center"/>
    </xf>
    <xf numFmtId="0" fontId="27" fillId="0" borderId="0" xfId="0" applyFont="1" applyBorder="1" applyAlignment="1" applyProtection="1">
      <alignment horizontal="center"/>
    </xf>
    <xf numFmtId="2" fontId="16" fillId="0" borderId="2" xfId="0" applyNumberFormat="1" applyFont="1" applyBorder="1" applyAlignment="1"/>
    <xf numFmtId="2" fontId="16" fillId="0" borderId="65" xfId="0" applyNumberFormat="1" applyFont="1" applyBorder="1" applyAlignment="1"/>
    <xf numFmtId="0" fontId="12" fillId="0" borderId="30" xfId="0" applyFont="1" applyBorder="1" applyAlignment="1">
      <alignment horizontal="center" vertical="center"/>
    </xf>
    <xf numFmtId="0" fontId="12" fillId="0" borderId="125" xfId="0" applyFont="1" applyBorder="1" applyAlignment="1" applyProtection="1">
      <alignment horizontal="center" vertical="center"/>
    </xf>
    <xf numFmtId="0" fontId="12" fillId="0" borderId="32" xfId="0" applyFont="1" applyBorder="1" applyAlignment="1" applyProtection="1">
      <alignment horizontal="center" vertical="center"/>
    </xf>
    <xf numFmtId="0" fontId="12" fillId="0" borderId="126" xfId="0" applyFont="1" applyBorder="1" applyAlignment="1">
      <alignment horizontal="center" vertical="center"/>
    </xf>
    <xf numFmtId="0" fontId="16" fillId="0" borderId="112" xfId="0" applyFont="1" applyBorder="1" applyAlignment="1" applyProtection="1">
      <alignment horizontal="center" vertical="center"/>
    </xf>
    <xf numFmtId="0" fontId="16" fillId="0" borderId="113" xfId="0" applyFont="1" applyBorder="1" applyAlignment="1" applyProtection="1">
      <alignment horizontal="center" vertical="center"/>
    </xf>
    <xf numFmtId="0" fontId="16" fillId="0" borderId="114" xfId="0" applyFont="1" applyBorder="1" applyAlignment="1" applyProtection="1">
      <alignment horizontal="center" vertical="center"/>
    </xf>
    <xf numFmtId="0" fontId="16" fillId="0" borderId="115" xfId="0" applyFont="1" applyBorder="1" applyAlignment="1" applyProtection="1">
      <alignment horizontal="center" vertical="center"/>
    </xf>
    <xf numFmtId="0" fontId="16" fillId="0" borderId="116" xfId="0" applyFont="1" applyBorder="1" applyAlignment="1" applyProtection="1">
      <alignment horizontal="center" vertical="center"/>
    </xf>
    <xf numFmtId="0" fontId="16" fillId="0" borderId="117" xfId="0" applyFont="1" applyBorder="1" applyAlignment="1" applyProtection="1">
      <alignment horizontal="center" vertical="center"/>
    </xf>
    <xf numFmtId="2" fontId="16" fillId="0" borderId="2" xfId="0" applyNumberFormat="1" applyFont="1" applyBorder="1" applyAlignment="1">
      <alignment horizontal="center"/>
    </xf>
    <xf numFmtId="0" fontId="14" fillId="0" borderId="47" xfId="0" quotePrefix="1" applyFont="1" applyBorder="1" applyAlignment="1" applyProtection="1">
      <alignment horizontal="left"/>
    </xf>
    <xf numFmtId="0" fontId="5" fillId="0" borderId="47" xfId="0" applyFont="1" applyBorder="1" applyAlignment="1">
      <alignment horizontal="left"/>
    </xf>
    <xf numFmtId="0" fontId="19" fillId="0" borderId="32" xfId="0" applyFont="1" applyBorder="1" applyAlignment="1">
      <alignment vertical="center"/>
    </xf>
    <xf numFmtId="0" fontId="16" fillId="0" borderId="0" xfId="0" applyFont="1" applyAlignment="1">
      <alignment horizontal="right" wrapText="1"/>
    </xf>
    <xf numFmtId="0" fontId="1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2" fillId="0" borderId="1" xfId="0" applyFont="1" applyBorder="1" applyAlignment="1">
      <alignment horizontal="right" vertical="center"/>
    </xf>
    <xf numFmtId="0" fontId="12" fillId="0" borderId="2" xfId="0" applyFont="1" applyBorder="1" applyAlignment="1">
      <alignment horizontal="right" vertical="center"/>
    </xf>
    <xf numFmtId="0" fontId="16" fillId="0" borderId="0" xfId="0" applyFont="1" applyAlignment="1">
      <alignment horizontal="left"/>
    </xf>
    <xf numFmtId="0" fontId="16" fillId="0" borderId="127" xfId="0" applyFont="1" applyBorder="1" applyAlignment="1">
      <alignment horizontal="center" vertical="center"/>
    </xf>
    <xf numFmtId="2" fontId="19" fillId="0" borderId="128" xfId="0" applyNumberFormat="1" applyFont="1" applyBorder="1" applyAlignment="1">
      <alignment horizontal="right" vertical="center"/>
    </xf>
    <xf numFmtId="0" fontId="12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7" fillId="4" borderId="64" xfId="0" applyFont="1" applyFill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101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36" fillId="0" borderId="64" xfId="0" applyFont="1" applyBorder="1" applyAlignment="1">
      <alignment horizontal="center" vertical="center"/>
    </xf>
    <xf numFmtId="0" fontId="15" fillId="0" borderId="64" xfId="0" applyFont="1" applyBorder="1" applyAlignment="1">
      <alignment horizontal="center" vertical="center"/>
    </xf>
    <xf numFmtId="0" fontId="4" fillId="4" borderId="108" xfId="0" applyFont="1" applyFill="1" applyBorder="1" applyAlignment="1">
      <alignment horizontal="left" vertical="center" wrapText="1"/>
    </xf>
    <xf numFmtId="0" fontId="32" fillId="0" borderId="64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0" fontId="5" fillId="0" borderId="64" xfId="0" applyFont="1" applyBorder="1" applyAlignment="1">
      <alignment horizontal="left" vertical="center"/>
    </xf>
    <xf numFmtId="0" fontId="5" fillId="0" borderId="130" xfId="0" applyFont="1" applyBorder="1" applyAlignment="1">
      <alignment horizontal="left" vertical="center"/>
    </xf>
    <xf numFmtId="0" fontId="16" fillId="0" borderId="103" xfId="0" applyFont="1" applyBorder="1" applyAlignment="1">
      <alignment horizontal="left" vertical="center"/>
    </xf>
    <xf numFmtId="0" fontId="16" fillId="0" borderId="131" xfId="0" applyFont="1" applyBorder="1" applyAlignment="1">
      <alignment horizontal="left" vertical="center"/>
    </xf>
    <xf numFmtId="0" fontId="16" fillId="0" borderId="132" xfId="0" applyFont="1" applyBorder="1" applyAlignment="1">
      <alignment horizontal="center" vertical="center" textRotation="255"/>
    </xf>
    <xf numFmtId="0" fontId="5" fillId="0" borderId="133" xfId="0" applyFont="1" applyBorder="1" applyAlignment="1">
      <alignment horizontal="center" vertical="center" textRotation="255"/>
    </xf>
    <xf numFmtId="0" fontId="5" fillId="0" borderId="50" xfId="0" applyFont="1" applyBorder="1" applyAlignment="1">
      <alignment horizontal="center" vertical="center" textRotation="255"/>
    </xf>
    <xf numFmtId="0" fontId="5" fillId="0" borderId="133" xfId="0" applyFont="1" applyBorder="1" applyAlignment="1">
      <alignment textRotation="255"/>
    </xf>
    <xf numFmtId="0" fontId="19" fillId="0" borderId="64" xfId="0" applyFont="1" applyBorder="1" applyAlignment="1">
      <alignment horizontal="right" vertical="center"/>
    </xf>
    <xf numFmtId="0" fontId="16" fillId="0" borderId="0" xfId="0" applyFont="1" applyBorder="1" applyAlignment="1">
      <alignment horizontal="left"/>
    </xf>
    <xf numFmtId="0" fontId="5" fillId="0" borderId="0" xfId="0" applyFont="1" applyBorder="1" applyAlignment="1"/>
    <xf numFmtId="0" fontId="16" fillId="0" borderId="0" xfId="0" applyFont="1" applyAlignment="1"/>
    <xf numFmtId="0" fontId="16" fillId="0" borderId="0" xfId="0" applyFont="1" applyAlignment="1">
      <alignment horizontal="left" vertical="center"/>
    </xf>
    <xf numFmtId="2" fontId="5" fillId="0" borderId="2" xfId="0" applyNumberFormat="1" applyFont="1" applyBorder="1" applyAlignment="1">
      <alignment horizontal="center"/>
    </xf>
    <xf numFmtId="2" fontId="5" fillId="0" borderId="97" xfId="0" applyNumberFormat="1" applyFont="1" applyBorder="1" applyAlignment="1">
      <alignment horizontal="center"/>
    </xf>
    <xf numFmtId="2" fontId="16" fillId="0" borderId="127" xfId="0" applyNumberFormat="1" applyFont="1" applyBorder="1" applyAlignment="1">
      <alignment horizontal="center" vertical="center"/>
    </xf>
    <xf numFmtId="2" fontId="16" fillId="0" borderId="129" xfId="0" applyNumberFormat="1" applyFont="1" applyBorder="1" applyAlignment="1">
      <alignment horizontal="center" vertical="center"/>
    </xf>
    <xf numFmtId="0" fontId="39" fillId="0" borderId="8" xfId="0" applyFont="1" applyBorder="1" applyAlignment="1" applyProtection="1">
      <alignment horizontal="left" vertical="top" wrapText="1"/>
    </xf>
    <xf numFmtId="0" fontId="39" fillId="0" borderId="9" xfId="0" applyFont="1" applyBorder="1" applyAlignment="1" applyProtection="1">
      <alignment horizontal="left" vertical="top" wrapText="1"/>
    </xf>
    <xf numFmtId="0" fontId="37" fillId="5" borderId="19" xfId="0" applyFont="1" applyFill="1" applyBorder="1" applyAlignment="1" applyProtection="1">
      <alignment horizontal="left" vertical="center"/>
    </xf>
    <xf numFmtId="0" fontId="37" fillId="5" borderId="34" xfId="0" applyFont="1" applyFill="1" applyBorder="1" applyAlignment="1" applyProtection="1">
      <alignment horizontal="left" vertical="center"/>
    </xf>
    <xf numFmtId="49" fontId="43" fillId="5" borderId="33" xfId="0" applyNumberFormat="1" applyFont="1" applyFill="1" applyBorder="1" applyAlignment="1" applyProtection="1">
      <alignment horizontal="center" vertical="center" wrapText="1"/>
    </xf>
    <xf numFmtId="49" fontId="5" fillId="0" borderId="55" xfId="0" applyNumberFormat="1" applyFont="1" applyBorder="1" applyAlignment="1">
      <alignment horizontal="center" vertical="center" wrapText="1"/>
    </xf>
    <xf numFmtId="0" fontId="11" fillId="0" borderId="9" xfId="0" applyFont="1" applyBorder="1" applyAlignment="1" applyProtection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18" fillId="0" borderId="8" xfId="0" applyFont="1" applyBorder="1" applyAlignment="1" applyProtection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9" fillId="0" borderId="19" xfId="0" applyFont="1" applyBorder="1" applyAlignment="1" applyProtection="1">
      <alignment horizontal="center" vertical="center"/>
    </xf>
    <xf numFmtId="0" fontId="19" fillId="0" borderId="34" xfId="0" applyFont="1" applyBorder="1" applyAlignment="1" applyProtection="1">
      <alignment horizontal="center" vertical="center"/>
    </xf>
    <xf numFmtId="0" fontId="37" fillId="5" borderId="33" xfId="0" applyFont="1" applyFill="1" applyBorder="1" applyAlignment="1" applyProtection="1">
      <alignment horizontal="left" vertical="center"/>
    </xf>
    <xf numFmtId="0" fontId="15" fillId="0" borderId="19" xfId="0" applyFont="1" applyBorder="1" applyAlignment="1"/>
    <xf numFmtId="0" fontId="15" fillId="0" borderId="34" xfId="0" applyFont="1" applyBorder="1" applyAlignment="1"/>
    <xf numFmtId="0" fontId="3" fillId="0" borderId="41" xfId="0" applyFont="1" applyBorder="1" applyAlignment="1" applyProtection="1">
      <alignment horizontal="center" vertic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17" fontId="43" fillId="5" borderId="33" xfId="0" applyNumberFormat="1" applyFont="1" applyFill="1" applyBorder="1" applyAlignment="1" applyProtection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45" fillId="4" borderId="56" xfId="0" applyFont="1" applyFill="1" applyBorder="1" applyAlignment="1" applyProtection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8" fillId="0" borderId="19" xfId="0" applyFont="1" applyBorder="1" applyAlignment="1" applyProtection="1">
      <alignment horizontal="center" vertical="center"/>
    </xf>
    <xf numFmtId="0" fontId="17" fillId="0" borderId="19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8" fillId="0" borderId="19" xfId="0" applyFont="1" applyBorder="1" applyAlignment="1" applyProtection="1">
      <alignment horizontal="left" vertical="center"/>
    </xf>
    <xf numFmtId="0" fontId="17" fillId="0" borderId="19" xfId="0" applyFont="1" applyBorder="1" applyAlignment="1">
      <alignment horizontal="left"/>
    </xf>
    <xf numFmtId="0" fontId="17" fillId="0" borderId="34" xfId="0" applyFont="1" applyBorder="1" applyAlignment="1">
      <alignment horizontal="left"/>
    </xf>
    <xf numFmtId="0" fontId="18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8" fillId="0" borderId="0" xfId="0" applyFont="1" applyAlignment="1" applyProtection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/>
    <xf numFmtId="0" fontId="17" fillId="0" borderId="19" xfId="0" applyFont="1" applyBorder="1" applyAlignment="1" applyProtection="1">
      <alignment horizont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160020</xdr:colOff>
          <xdr:row>1</xdr:row>
          <xdr:rowOff>259080</xdr:rowOff>
        </xdr:from>
        <xdr:to>
          <xdr:col>38</xdr:col>
          <xdr:colOff>68580</xdr:colOff>
          <xdr:row>1</xdr:row>
          <xdr:rowOff>381000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419100</xdr:colOff>
          <xdr:row>1</xdr:row>
          <xdr:rowOff>259080</xdr:rowOff>
        </xdr:from>
        <xdr:to>
          <xdr:col>29</xdr:col>
          <xdr:colOff>114300</xdr:colOff>
          <xdr:row>1</xdr:row>
          <xdr:rowOff>381000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182880</xdr:colOff>
          <xdr:row>2</xdr:row>
          <xdr:rowOff>114300</xdr:rowOff>
        </xdr:from>
        <xdr:to>
          <xdr:col>10</xdr:col>
          <xdr:colOff>114300</xdr:colOff>
          <xdr:row>2</xdr:row>
          <xdr:rowOff>411480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182880</xdr:colOff>
          <xdr:row>2</xdr:row>
          <xdr:rowOff>114300</xdr:rowOff>
        </xdr:from>
        <xdr:to>
          <xdr:col>14</xdr:col>
          <xdr:colOff>114300</xdr:colOff>
          <xdr:row>2</xdr:row>
          <xdr:rowOff>411480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274320</xdr:colOff>
          <xdr:row>2</xdr:row>
          <xdr:rowOff>114300</xdr:rowOff>
        </xdr:from>
        <xdr:to>
          <xdr:col>17</xdr:col>
          <xdr:colOff>114300</xdr:colOff>
          <xdr:row>2</xdr:row>
          <xdr:rowOff>411480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274320</xdr:colOff>
          <xdr:row>1</xdr:row>
          <xdr:rowOff>121920</xdr:rowOff>
        </xdr:from>
        <xdr:to>
          <xdr:col>17</xdr:col>
          <xdr:colOff>114300</xdr:colOff>
          <xdr:row>1</xdr:row>
          <xdr:rowOff>419100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6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BC51"/>
  <sheetViews>
    <sheetView workbookViewId="0">
      <selection activeCell="A2" sqref="A2"/>
    </sheetView>
  </sheetViews>
  <sheetFormatPr defaultColWidth="9" defaultRowHeight="15" x14ac:dyDescent="0.25"/>
  <cols>
    <col min="1" max="1" width="2.3984375" style="2" customWidth="1"/>
    <col min="2" max="2" width="2.8984375" style="2" customWidth="1"/>
    <col min="3" max="3" width="2.3984375" style="2" customWidth="1"/>
    <col min="4" max="4" width="2.8984375" style="2" customWidth="1"/>
    <col min="5" max="5" width="2.3984375" style="2" customWidth="1"/>
    <col min="6" max="6" width="2.8984375" style="2" customWidth="1"/>
    <col min="7" max="7" width="2.3984375" style="2" customWidth="1"/>
    <col min="8" max="8" width="2.8984375" style="2" customWidth="1"/>
    <col min="9" max="9" width="2.3984375" style="2" customWidth="1"/>
    <col min="10" max="10" width="2.8984375" style="2" customWidth="1"/>
    <col min="11" max="11" width="5.59765625" style="2" customWidth="1"/>
    <col min="12" max="12" width="7.59765625" style="2" customWidth="1"/>
    <col min="13" max="14" width="2.3984375" style="2" customWidth="1"/>
    <col min="15" max="15" width="2.8984375" style="2" customWidth="1"/>
    <col min="16" max="16" width="2.3984375" style="2" customWidth="1"/>
    <col min="17" max="17" width="2.8984375" style="2" customWidth="1"/>
    <col min="18" max="18" width="2.3984375" style="2" customWidth="1"/>
    <col min="19" max="19" width="2.8984375" style="2" customWidth="1"/>
    <col min="20" max="20" width="2.3984375" style="2" customWidth="1"/>
    <col min="21" max="21" width="2.8984375" style="2" customWidth="1"/>
    <col min="22" max="22" width="2.3984375" style="2" customWidth="1"/>
    <col min="23" max="23" width="2.8984375" style="2" customWidth="1"/>
    <col min="24" max="24" width="5.59765625" style="2" customWidth="1"/>
    <col min="25" max="25" width="7.59765625" style="2" customWidth="1"/>
    <col min="26" max="27" width="2.3984375" style="2" customWidth="1"/>
    <col min="28" max="28" width="2.8984375" style="2" customWidth="1"/>
    <col min="29" max="29" width="2.3984375" style="2" customWidth="1"/>
    <col min="30" max="30" width="2.8984375" style="2" customWidth="1"/>
    <col min="31" max="31" width="2.3984375" style="2" customWidth="1"/>
    <col min="32" max="32" width="2.8984375" style="2" customWidth="1"/>
    <col min="33" max="33" width="2.3984375" style="2" customWidth="1"/>
    <col min="34" max="34" width="2.8984375" style="2" customWidth="1"/>
    <col min="35" max="35" width="2.3984375" style="2" customWidth="1"/>
    <col min="36" max="36" width="2.8984375" style="2" customWidth="1"/>
    <col min="37" max="37" width="5.59765625" style="2" customWidth="1"/>
    <col min="38" max="39" width="4.09765625" style="2" customWidth="1"/>
    <col min="40" max="40" width="2.3984375" style="2" customWidth="1"/>
    <col min="41" max="41" width="6.59765625" style="2" customWidth="1"/>
    <col min="42" max="42" width="8.5" style="2" customWidth="1"/>
    <col min="43" max="44" width="2.8984375" style="2" customWidth="1"/>
    <col min="45" max="45" width="4.3984375" style="2" customWidth="1"/>
    <col min="46" max="46" width="6" style="2" customWidth="1"/>
    <col min="47" max="47" width="5.09765625" style="2" customWidth="1"/>
    <col min="48" max="48" width="7.59765625" style="2" customWidth="1"/>
    <col min="49" max="49" width="2.59765625" style="2" customWidth="1"/>
    <col min="50" max="50" width="3.09765625" style="2" customWidth="1"/>
    <col min="51" max="51" width="10.5" style="2" customWidth="1"/>
    <col min="52" max="52" width="6.3984375" style="2" customWidth="1"/>
    <col min="53" max="98" width="3.59765625" style="2" customWidth="1"/>
    <col min="99" max="16384" width="9" style="2"/>
  </cols>
  <sheetData>
    <row r="1" spans="1:55" ht="53.25" customHeight="1" thickBot="1" x14ac:dyDescent="0.35">
      <c r="A1" s="596" t="s">
        <v>216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597"/>
      <c r="O1" s="597"/>
      <c r="P1" s="597"/>
      <c r="Q1" s="597"/>
      <c r="R1" s="597"/>
      <c r="S1" s="597"/>
      <c r="T1" s="597"/>
      <c r="U1" s="597"/>
      <c r="V1" s="597"/>
      <c r="W1" s="597"/>
      <c r="X1" s="597"/>
      <c r="Y1" s="597"/>
      <c r="Z1" s="597"/>
      <c r="AA1" s="597"/>
      <c r="AB1" s="597"/>
      <c r="AC1" s="597"/>
      <c r="AD1" s="597"/>
      <c r="AE1" s="597"/>
      <c r="AF1" s="597"/>
      <c r="AG1" s="597"/>
      <c r="AH1" s="597"/>
      <c r="AI1" s="597"/>
      <c r="AJ1" s="597"/>
      <c r="AK1" s="597"/>
      <c r="AL1" s="597"/>
      <c r="AM1" s="597"/>
      <c r="AN1" s="597"/>
      <c r="AO1" s="597"/>
      <c r="AP1" s="597"/>
      <c r="AQ1" s="463"/>
      <c r="AR1" s="598" t="s">
        <v>197</v>
      </c>
      <c r="AS1" s="599"/>
      <c r="AT1" s="599"/>
      <c r="AU1" s="599"/>
      <c r="AV1" s="599"/>
      <c r="AW1" s="599"/>
      <c r="AX1" s="599"/>
      <c r="AY1" s="599"/>
      <c r="AZ1" s="600"/>
      <c r="BA1" s="100"/>
      <c r="BB1" s="100"/>
      <c r="BC1" s="100"/>
    </row>
    <row r="2" spans="1:55" ht="25.5" customHeight="1" x14ac:dyDescent="0.25">
      <c r="A2" s="8" t="s">
        <v>133</v>
      </c>
      <c r="B2" s="9"/>
      <c r="C2" s="9"/>
      <c r="D2" s="9"/>
      <c r="E2" s="436"/>
      <c r="F2" s="636"/>
      <c r="G2" s="636"/>
      <c r="H2" s="636"/>
      <c r="I2" s="636"/>
      <c r="J2" s="636"/>
      <c r="K2" s="636"/>
      <c r="L2" s="636"/>
      <c r="M2" s="636"/>
      <c r="N2" s="636"/>
      <c r="O2" s="636"/>
      <c r="P2" s="636"/>
      <c r="Q2" s="636"/>
      <c r="R2" s="636"/>
      <c r="S2" s="636"/>
      <c r="T2" s="636"/>
      <c r="U2" s="636"/>
      <c r="V2" s="636"/>
      <c r="W2" s="636"/>
      <c r="X2" s="636"/>
      <c r="Y2" s="637"/>
      <c r="Z2" s="8" t="s">
        <v>134</v>
      </c>
      <c r="AA2" s="9"/>
      <c r="AB2" s="9"/>
      <c r="AC2" s="101"/>
      <c r="AD2" s="101"/>
      <c r="AE2" s="101"/>
      <c r="AF2" s="464"/>
      <c r="AG2" s="642"/>
      <c r="AH2" s="642"/>
      <c r="AI2" s="642"/>
      <c r="AJ2" s="642"/>
      <c r="AK2" s="642"/>
      <c r="AL2" s="642"/>
      <c r="AM2" s="643"/>
      <c r="AN2" s="13"/>
      <c r="AO2" s="102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44"/>
    </row>
    <row r="3" spans="1:55" ht="25.5" customHeight="1" x14ac:dyDescent="0.25">
      <c r="A3" s="8" t="s">
        <v>102</v>
      </c>
      <c r="B3" s="9"/>
      <c r="C3" s="9"/>
      <c r="D3" s="9"/>
      <c r="E3" s="436"/>
      <c r="F3" s="638"/>
      <c r="G3" s="638"/>
      <c r="H3" s="638"/>
      <c r="I3" s="638"/>
      <c r="J3" s="638"/>
      <c r="K3" s="638"/>
      <c r="L3" s="638"/>
      <c r="M3" s="638"/>
      <c r="N3" s="638"/>
      <c r="O3" s="639"/>
      <c r="P3" s="8" t="s">
        <v>1</v>
      </c>
      <c r="Q3" s="9"/>
      <c r="R3" s="10"/>
      <c r="S3" s="446"/>
      <c r="T3" s="640"/>
      <c r="U3" s="640"/>
      <c r="V3" s="640"/>
      <c r="W3" s="640"/>
      <c r="X3" s="640"/>
      <c r="Y3" s="641"/>
      <c r="Z3" s="8" t="s">
        <v>135</v>
      </c>
      <c r="AA3" s="10"/>
      <c r="AB3" s="10"/>
      <c r="AC3" s="10"/>
      <c r="AD3" s="10"/>
      <c r="AE3" s="10"/>
      <c r="AF3" s="445"/>
      <c r="AG3" s="585"/>
      <c r="AH3" s="585"/>
      <c r="AI3" s="585"/>
      <c r="AJ3" s="585"/>
      <c r="AK3" s="585"/>
      <c r="AL3" s="585"/>
      <c r="AM3" s="586"/>
      <c r="AN3" s="13"/>
      <c r="AO3" s="103"/>
      <c r="AP3" s="573" t="s">
        <v>3</v>
      </c>
      <c r="AQ3" s="575"/>
      <c r="AR3" s="575"/>
      <c r="AS3" s="575"/>
      <c r="AT3" s="620" t="s">
        <v>4</v>
      </c>
      <c r="AU3" s="620"/>
      <c r="AV3" s="104"/>
      <c r="AW3" s="573" t="s">
        <v>5</v>
      </c>
      <c r="AX3" s="573"/>
      <c r="AY3" s="573"/>
      <c r="AZ3" s="574"/>
    </row>
    <row r="4" spans="1:55" ht="6.75" customHeight="1" x14ac:dyDescent="0.25">
      <c r="A4" s="471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57"/>
      <c r="M4" s="105"/>
      <c r="N4" s="57"/>
      <c r="O4" s="57"/>
      <c r="P4" s="105"/>
      <c r="Q4" s="105"/>
      <c r="R4" s="105"/>
      <c r="S4" s="105"/>
      <c r="T4" s="105"/>
      <c r="U4" s="105"/>
      <c r="V4" s="57"/>
      <c r="W4" s="57"/>
      <c r="X4" s="57"/>
      <c r="Y4" s="105"/>
      <c r="Z4" s="106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107"/>
      <c r="AN4" s="108"/>
      <c r="AO4" s="57"/>
      <c r="AP4" s="57"/>
      <c r="AQ4" s="57"/>
      <c r="AR4" s="57"/>
      <c r="AS4" s="57"/>
      <c r="AT4" s="63"/>
      <c r="AU4" s="57"/>
      <c r="AV4" s="57"/>
      <c r="AW4" s="57"/>
      <c r="AX4" s="57"/>
      <c r="AY4" s="57"/>
      <c r="AZ4" s="472"/>
    </row>
    <row r="5" spans="1:55" ht="16.2" thickBot="1" x14ac:dyDescent="0.3">
      <c r="A5" s="467" t="s">
        <v>6</v>
      </c>
      <c r="B5" s="468"/>
      <c r="C5" s="469"/>
      <c r="D5" s="469"/>
      <c r="E5" s="469"/>
      <c r="F5" s="469"/>
      <c r="G5" s="469"/>
      <c r="H5" s="469"/>
      <c r="I5" s="469"/>
      <c r="J5" s="469"/>
      <c r="K5" s="470"/>
      <c r="L5" s="470"/>
      <c r="M5" s="470"/>
      <c r="N5" s="470"/>
      <c r="O5" s="470"/>
      <c r="P5" s="470"/>
      <c r="Q5" s="470"/>
      <c r="R5" s="470"/>
      <c r="S5" s="470"/>
      <c r="T5" s="470"/>
      <c r="U5" s="470"/>
      <c r="V5" s="470"/>
      <c r="W5" s="470"/>
      <c r="X5" s="470"/>
      <c r="Y5" s="470"/>
      <c r="Z5" s="470"/>
      <c r="AA5" s="470"/>
      <c r="AB5" s="470"/>
      <c r="AC5" s="470"/>
      <c r="AD5" s="470"/>
      <c r="AE5" s="470"/>
      <c r="AF5" s="470"/>
      <c r="AG5" s="470"/>
      <c r="AH5" s="470"/>
      <c r="AI5" s="470"/>
      <c r="AJ5" s="470"/>
      <c r="AK5" s="470"/>
      <c r="AL5" s="470"/>
      <c r="AM5" s="470"/>
      <c r="AN5" s="470"/>
      <c r="AO5" s="470"/>
      <c r="AP5" s="470"/>
      <c r="AQ5" s="470"/>
      <c r="AR5" s="470"/>
      <c r="AS5" s="470"/>
      <c r="AT5" s="470"/>
      <c r="AU5" s="470"/>
      <c r="AV5" s="470"/>
      <c r="AW5" s="470"/>
      <c r="AX5" s="470"/>
      <c r="AY5" s="470"/>
      <c r="AZ5" s="443"/>
    </row>
    <row r="6" spans="1:55" ht="15.75" customHeight="1" x14ac:dyDescent="0.3">
      <c r="A6" s="109"/>
      <c r="B6" s="23"/>
      <c r="C6" s="24" t="s">
        <v>7</v>
      </c>
      <c r="D6" s="25"/>
      <c r="E6" s="26"/>
      <c r="F6" s="26"/>
      <c r="G6" s="26"/>
      <c r="H6" s="26"/>
      <c r="I6" s="27"/>
      <c r="J6" s="27"/>
      <c r="K6" s="27"/>
      <c r="L6" s="27"/>
      <c r="M6" s="27"/>
      <c r="N6" s="27"/>
      <c r="O6" s="27"/>
      <c r="P6" s="27"/>
      <c r="Q6" s="27"/>
      <c r="R6" s="28"/>
      <c r="S6" s="29"/>
      <c r="T6" s="587" t="s">
        <v>168</v>
      </c>
      <c r="U6" s="588"/>
      <c r="V6" s="588"/>
      <c r="W6" s="588"/>
      <c r="X6" s="588"/>
      <c r="Y6" s="588"/>
      <c r="Z6" s="588"/>
      <c r="AA6" s="588"/>
      <c r="AB6" s="588"/>
      <c r="AC6" s="588"/>
      <c r="AD6" s="588"/>
      <c r="AE6" s="588"/>
      <c r="AF6" s="588"/>
      <c r="AG6" s="588"/>
      <c r="AH6" s="588"/>
      <c r="AI6" s="588"/>
      <c r="AJ6" s="588"/>
      <c r="AK6" s="588"/>
      <c r="AL6" s="589"/>
      <c r="AM6" s="7"/>
      <c r="AN6" s="110" t="s">
        <v>8</v>
      </c>
      <c r="AO6" s="112"/>
      <c r="AP6" s="26"/>
      <c r="AQ6" s="111"/>
      <c r="AR6" s="111"/>
      <c r="AS6" s="111"/>
      <c r="AT6" s="26"/>
      <c r="AU6" s="26"/>
      <c r="AV6" s="26"/>
      <c r="AW6" s="26"/>
      <c r="AX6" s="113"/>
      <c r="AY6" s="62"/>
      <c r="AZ6" s="444"/>
    </row>
    <row r="7" spans="1:55" ht="18" customHeight="1" thickBot="1" x14ac:dyDescent="0.3">
      <c r="A7" s="114"/>
      <c r="B7" s="33"/>
      <c r="C7" s="582" t="s">
        <v>149</v>
      </c>
      <c r="D7" s="583"/>
      <c r="E7" s="583"/>
      <c r="F7" s="583"/>
      <c r="G7" s="583"/>
      <c r="H7" s="583"/>
      <c r="I7" s="583"/>
      <c r="J7" s="583"/>
      <c r="K7" s="583"/>
      <c r="L7" s="583"/>
      <c r="M7" s="583"/>
      <c r="N7" s="583"/>
      <c r="O7" s="583"/>
      <c r="P7" s="583"/>
      <c r="Q7" s="583"/>
      <c r="R7" s="584"/>
      <c r="S7" s="34"/>
      <c r="T7" s="590" t="s">
        <v>169</v>
      </c>
      <c r="U7" s="591"/>
      <c r="V7" s="591"/>
      <c r="W7" s="591"/>
      <c r="X7" s="591"/>
      <c r="Y7" s="591"/>
      <c r="Z7" s="591"/>
      <c r="AA7" s="591"/>
      <c r="AB7" s="591"/>
      <c r="AC7" s="591"/>
      <c r="AD7" s="591"/>
      <c r="AE7" s="591"/>
      <c r="AF7" s="591"/>
      <c r="AG7" s="591"/>
      <c r="AH7" s="591"/>
      <c r="AI7" s="591"/>
      <c r="AJ7" s="591"/>
      <c r="AK7" s="591"/>
      <c r="AL7" s="592"/>
      <c r="AM7" s="115" t="s">
        <v>10</v>
      </c>
      <c r="AN7" s="582" t="s">
        <v>144</v>
      </c>
      <c r="AO7" s="583"/>
      <c r="AP7" s="583"/>
      <c r="AQ7" s="583"/>
      <c r="AR7" s="583"/>
      <c r="AS7" s="583"/>
      <c r="AT7" s="583"/>
      <c r="AU7" s="583"/>
      <c r="AV7" s="583"/>
      <c r="AW7" s="583"/>
      <c r="AX7" s="584"/>
      <c r="AY7" s="442"/>
      <c r="AZ7" s="444"/>
    </row>
    <row r="8" spans="1:55" ht="23.25" customHeight="1" x14ac:dyDescent="0.25">
      <c r="A8" s="116" t="s">
        <v>9</v>
      </c>
      <c r="B8" s="38"/>
      <c r="C8" s="117"/>
      <c r="D8" s="117"/>
      <c r="E8" s="117"/>
      <c r="F8" s="117"/>
      <c r="G8" s="117"/>
      <c r="H8" s="117"/>
      <c r="I8" s="117"/>
      <c r="J8" s="117"/>
      <c r="K8" s="117"/>
      <c r="L8" s="118"/>
      <c r="M8" s="119"/>
      <c r="N8" s="119"/>
      <c r="O8" s="119"/>
      <c r="P8" s="119"/>
      <c r="Q8" s="119"/>
      <c r="R8" s="119"/>
      <c r="S8" s="41"/>
      <c r="T8" s="41"/>
      <c r="U8" s="41"/>
      <c r="V8" s="41"/>
      <c r="W8" s="41"/>
      <c r="X8" s="42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3"/>
      <c r="AJ8" s="43"/>
      <c r="AK8" s="43"/>
      <c r="AL8" s="43"/>
      <c r="AM8" s="43"/>
      <c r="AN8" s="41"/>
      <c r="AO8" s="43"/>
      <c r="AP8" s="43"/>
      <c r="AQ8" s="43"/>
      <c r="AR8" s="43"/>
      <c r="AS8" s="43"/>
      <c r="AT8" s="43"/>
      <c r="AU8" s="43"/>
      <c r="AV8" s="41"/>
      <c r="AW8" s="41"/>
      <c r="AX8" s="41"/>
      <c r="AY8" s="41"/>
      <c r="AZ8" s="444"/>
    </row>
    <row r="9" spans="1:55" ht="16.649999999999999" customHeight="1" x14ac:dyDescent="0.25">
      <c r="A9" s="621"/>
      <c r="B9" s="622"/>
      <c r="C9" s="623"/>
      <c r="D9" s="623"/>
      <c r="E9" s="623"/>
      <c r="F9" s="623"/>
      <c r="G9" s="623"/>
      <c r="H9" s="623"/>
      <c r="I9" s="623"/>
      <c r="J9" s="623"/>
      <c r="K9" s="623"/>
      <c r="L9" s="623"/>
      <c r="M9" s="623"/>
      <c r="N9" s="623"/>
      <c r="O9" s="623"/>
      <c r="P9" s="623"/>
      <c r="Q9" s="623"/>
      <c r="R9" s="623"/>
      <c r="S9" s="623"/>
      <c r="T9" s="623"/>
      <c r="U9" s="623"/>
      <c r="V9" s="623"/>
      <c r="W9" s="623"/>
      <c r="X9" s="623"/>
      <c r="Y9" s="623"/>
      <c r="Z9" s="623"/>
      <c r="AA9" s="623"/>
      <c r="AB9" s="623"/>
      <c r="AC9" s="623"/>
      <c r="AD9" s="623"/>
      <c r="AE9" s="623"/>
      <c r="AF9" s="623"/>
      <c r="AG9" s="623"/>
      <c r="AH9" s="623"/>
      <c r="AI9" s="623"/>
      <c r="AJ9" s="623"/>
      <c r="AK9" s="623"/>
      <c r="AL9" s="623"/>
      <c r="AM9" s="623"/>
      <c r="AN9" s="623"/>
      <c r="AO9" s="623"/>
      <c r="AP9" s="623"/>
      <c r="AQ9" s="623"/>
      <c r="AR9" s="623"/>
      <c r="AS9" s="623"/>
      <c r="AT9" s="623"/>
      <c r="AU9" s="623"/>
      <c r="AV9" s="623"/>
      <c r="AW9" s="623"/>
      <c r="AX9" s="623"/>
      <c r="AY9" s="623"/>
      <c r="AZ9" s="441"/>
    </row>
    <row r="10" spans="1:55" ht="12.75" customHeight="1" thickBot="1" x14ac:dyDescent="0.3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13"/>
      <c r="AP10" s="13"/>
      <c r="AQ10" s="13"/>
      <c r="AR10" s="13"/>
      <c r="AS10" s="13"/>
      <c r="AT10" s="13"/>
      <c r="AU10" s="13"/>
      <c r="AV10" s="13"/>
      <c r="AW10" s="7"/>
      <c r="AX10" s="13"/>
      <c r="AY10" s="13"/>
    </row>
    <row r="11" spans="1:55" ht="15" customHeight="1" x14ac:dyDescent="0.25">
      <c r="A11" s="633" t="s">
        <v>185</v>
      </c>
      <c r="B11" s="634"/>
      <c r="C11" s="634"/>
      <c r="D11" s="634"/>
      <c r="E11" s="634"/>
      <c r="F11" s="634"/>
      <c r="G11" s="634"/>
      <c r="H11" s="634"/>
      <c r="I11" s="634"/>
      <c r="J11" s="634"/>
      <c r="K11" s="635"/>
      <c r="L11" s="120" t="s">
        <v>11</v>
      </c>
      <c r="M11" s="121"/>
      <c r="N11" s="569" t="s">
        <v>186</v>
      </c>
      <c r="O11" s="570"/>
      <c r="P11" s="570"/>
      <c r="Q11" s="570"/>
      <c r="R11" s="570"/>
      <c r="S11" s="570"/>
      <c r="T11" s="570"/>
      <c r="U11" s="570"/>
      <c r="V11" s="570"/>
      <c r="W11" s="570"/>
      <c r="X11" s="571"/>
      <c r="Y11" s="120" t="s">
        <v>11</v>
      </c>
      <c r="Z11" s="121"/>
      <c r="AA11" s="569" t="s">
        <v>187</v>
      </c>
      <c r="AB11" s="570"/>
      <c r="AC11" s="570"/>
      <c r="AD11" s="570"/>
      <c r="AE11" s="570"/>
      <c r="AF11" s="570"/>
      <c r="AG11" s="570"/>
      <c r="AH11" s="570"/>
      <c r="AI11" s="570"/>
      <c r="AJ11" s="570"/>
      <c r="AK11" s="571"/>
      <c r="AL11" s="122" t="s">
        <v>11</v>
      </c>
      <c r="AM11" s="123"/>
      <c r="AN11" s="3"/>
      <c r="AO11" s="610" t="s">
        <v>162</v>
      </c>
      <c r="AP11" s="611"/>
      <c r="AQ11" s="611"/>
      <c r="AR11" s="611"/>
      <c r="AS11" s="611"/>
      <c r="AT11" s="611"/>
      <c r="AU11" s="611"/>
      <c r="AV11" s="612"/>
      <c r="AW11" s="13"/>
      <c r="AX11" s="624" t="s">
        <v>153</v>
      </c>
      <c r="AY11" s="625"/>
      <c r="AZ11" s="626"/>
    </row>
    <row r="12" spans="1:55" ht="15" customHeight="1" x14ac:dyDescent="0.25">
      <c r="A12" s="566" t="s">
        <v>13</v>
      </c>
      <c r="B12" s="536"/>
      <c r="C12" s="535" t="s">
        <v>14</v>
      </c>
      <c r="D12" s="536"/>
      <c r="E12" s="535" t="s">
        <v>15</v>
      </c>
      <c r="F12" s="536"/>
      <c r="G12" s="535" t="s">
        <v>16</v>
      </c>
      <c r="H12" s="536"/>
      <c r="I12" s="535" t="s">
        <v>17</v>
      </c>
      <c r="J12" s="536"/>
      <c r="K12" s="109"/>
      <c r="L12" s="124"/>
      <c r="M12" s="7"/>
      <c r="N12" s="566" t="s">
        <v>13</v>
      </c>
      <c r="O12" s="536"/>
      <c r="P12" s="535" t="s">
        <v>14</v>
      </c>
      <c r="Q12" s="536"/>
      <c r="R12" s="535" t="s">
        <v>15</v>
      </c>
      <c r="S12" s="536"/>
      <c r="T12" s="535" t="s">
        <v>16</v>
      </c>
      <c r="U12" s="536"/>
      <c r="V12" s="535" t="s">
        <v>17</v>
      </c>
      <c r="W12" s="536"/>
      <c r="X12" s="109"/>
      <c r="Y12" s="124"/>
      <c r="Z12" s="7"/>
      <c r="AA12" s="566" t="s">
        <v>13</v>
      </c>
      <c r="AB12" s="536"/>
      <c r="AC12" s="535" t="s">
        <v>14</v>
      </c>
      <c r="AD12" s="536"/>
      <c r="AE12" s="535" t="s">
        <v>15</v>
      </c>
      <c r="AF12" s="536"/>
      <c r="AG12" s="535" t="s">
        <v>16</v>
      </c>
      <c r="AH12" s="536"/>
      <c r="AI12" s="535" t="s">
        <v>17</v>
      </c>
      <c r="AJ12" s="536"/>
      <c r="AK12" s="109"/>
      <c r="AL12" s="109"/>
      <c r="AM12" s="125"/>
      <c r="AN12" s="7"/>
      <c r="AO12" s="613"/>
      <c r="AP12" s="614"/>
      <c r="AQ12" s="614"/>
      <c r="AR12" s="614"/>
      <c r="AS12" s="614"/>
      <c r="AT12" s="614"/>
      <c r="AU12" s="614"/>
      <c r="AV12" s="615"/>
      <c r="AW12" s="13"/>
      <c r="AX12" s="627"/>
      <c r="AY12" s="628"/>
      <c r="AZ12" s="629"/>
    </row>
    <row r="13" spans="1:55" ht="17.25" customHeight="1" thickBot="1" x14ac:dyDescent="0.3">
      <c r="A13" s="492"/>
      <c r="B13" s="498"/>
      <c r="C13" s="493"/>
      <c r="D13" s="498"/>
      <c r="E13" s="493"/>
      <c r="F13" s="498"/>
      <c r="G13" s="493"/>
      <c r="H13" s="498"/>
      <c r="I13" s="493">
        <f>G13+1</f>
        <v>1</v>
      </c>
      <c r="J13" s="507"/>
      <c r="K13" s="126" t="s">
        <v>19</v>
      </c>
      <c r="L13" s="127">
        <f>COUNTIF(B14:B17,"")+COUNTIF(D14:D17,"")+COUNTIF(F14:F17,"")+COUNTIF(H14:H17,"")+COUNTIF(J13:J17,"")</f>
        <v>21</v>
      </c>
      <c r="M13" s="7"/>
      <c r="N13" s="492">
        <v>1</v>
      </c>
      <c r="O13" s="498"/>
      <c r="P13" s="493">
        <f>N13+1</f>
        <v>2</v>
      </c>
      <c r="Q13" s="498"/>
      <c r="R13" s="493">
        <f>P13+1</f>
        <v>3</v>
      </c>
      <c r="S13" s="498"/>
      <c r="T13" s="493">
        <f>R13+1</f>
        <v>4</v>
      </c>
      <c r="U13" s="498"/>
      <c r="V13" s="493">
        <f>T13+1</f>
        <v>5</v>
      </c>
      <c r="W13" s="507"/>
      <c r="X13" s="126" t="s">
        <v>19</v>
      </c>
      <c r="Y13" s="127">
        <f>COUNTIF(O13:O17,"")+COUNTIF(Q13:Q17,"")+COUNTIF(S13:S17,"")+COUNTIF(U13:U16,"")+COUNTIF(W13:W16,"")</f>
        <v>23</v>
      </c>
      <c r="Z13" s="7"/>
      <c r="AA13" s="492"/>
      <c r="AB13" s="498"/>
      <c r="AC13" s="493"/>
      <c r="AD13" s="498"/>
      <c r="AE13" s="493"/>
      <c r="AF13" s="498"/>
      <c r="AG13" s="493">
        <f>AE13+1</f>
        <v>1</v>
      </c>
      <c r="AH13" s="498"/>
      <c r="AI13" s="493">
        <f>AG13+1</f>
        <v>2</v>
      </c>
      <c r="AJ13" s="507"/>
      <c r="AK13" s="126" t="s">
        <v>19</v>
      </c>
      <c r="AL13" s="547">
        <f>COUNTIF(AB14:AB17,"")+COUNTIF(AD14:AD17,"")+COUNTIF(AF14:AF17,"")+COUNTIF(AH13:AH17,"")+COUNTIF(AJ13:AJ17,"")</f>
        <v>22</v>
      </c>
      <c r="AM13" s="548"/>
      <c r="AN13" s="7"/>
      <c r="AO13" s="613"/>
      <c r="AP13" s="614"/>
      <c r="AQ13" s="614"/>
      <c r="AR13" s="614"/>
      <c r="AS13" s="614"/>
      <c r="AT13" s="614"/>
      <c r="AU13" s="614"/>
      <c r="AV13" s="615"/>
      <c r="AW13" s="13"/>
      <c r="AX13" s="630"/>
      <c r="AY13" s="631"/>
      <c r="AZ13" s="632"/>
    </row>
    <row r="14" spans="1:55" ht="17.25" customHeight="1" x14ac:dyDescent="0.25">
      <c r="A14" s="492">
        <f>I13+3</f>
        <v>4</v>
      </c>
      <c r="B14" s="498"/>
      <c r="C14" s="493">
        <f>A14+1</f>
        <v>5</v>
      </c>
      <c r="D14" s="498"/>
      <c r="E14" s="493">
        <f>C14+1</f>
        <v>6</v>
      </c>
      <c r="F14" s="498"/>
      <c r="G14" s="493">
        <f>E14+1</f>
        <v>7</v>
      </c>
      <c r="H14" s="498"/>
      <c r="I14" s="493">
        <f>G14+1</f>
        <v>8</v>
      </c>
      <c r="J14" s="507"/>
      <c r="K14" s="128"/>
      <c r="L14" s="124"/>
      <c r="M14" s="7"/>
      <c r="N14" s="492">
        <f>V13+3</f>
        <v>8</v>
      </c>
      <c r="O14" s="498"/>
      <c r="P14" s="493">
        <f>N14+1</f>
        <v>9</v>
      </c>
      <c r="Q14" s="498"/>
      <c r="R14" s="493">
        <f>P14+1</f>
        <v>10</v>
      </c>
      <c r="S14" s="498"/>
      <c r="T14" s="493">
        <f>R14+1</f>
        <v>11</v>
      </c>
      <c r="U14" s="498"/>
      <c r="V14" s="493">
        <f>T14+1</f>
        <v>12</v>
      </c>
      <c r="W14" s="507"/>
      <c r="X14" s="128"/>
      <c r="Y14" s="124"/>
      <c r="Z14" s="7"/>
      <c r="AA14" s="492">
        <f>AI13+3</f>
        <v>5</v>
      </c>
      <c r="AB14" s="498"/>
      <c r="AC14" s="493">
        <f>AA14+1</f>
        <v>6</v>
      </c>
      <c r="AD14" s="498"/>
      <c r="AE14" s="493">
        <f>AC14+1</f>
        <v>7</v>
      </c>
      <c r="AF14" s="498"/>
      <c r="AG14" s="493">
        <f>AE14+1</f>
        <v>8</v>
      </c>
      <c r="AH14" s="498"/>
      <c r="AI14" s="493">
        <f>AG14+1</f>
        <v>9</v>
      </c>
      <c r="AJ14" s="507"/>
      <c r="AK14" s="128"/>
      <c r="AL14" s="564"/>
      <c r="AM14" s="565"/>
      <c r="AN14" s="7"/>
      <c r="AO14" s="576" t="s">
        <v>181</v>
      </c>
      <c r="AP14" s="577"/>
      <c r="AQ14" s="577"/>
      <c r="AR14" s="577"/>
      <c r="AS14" s="577"/>
      <c r="AT14" s="577"/>
      <c r="AU14" s="577"/>
      <c r="AV14" s="578"/>
      <c r="AW14" s="13"/>
      <c r="AX14" s="520" t="s">
        <v>21</v>
      </c>
      <c r="AY14" s="521"/>
      <c r="AZ14" s="524">
        <f>SUM(L13,Y13,AL13,L23,Y23,AL23,L33,Y33,AL33,L43,Y43,AL43)</f>
        <v>261</v>
      </c>
    </row>
    <row r="15" spans="1:55" ht="17.25" customHeight="1" thickBot="1" x14ac:dyDescent="0.3">
      <c r="A15" s="492">
        <f>I14+3</f>
        <v>11</v>
      </c>
      <c r="B15" s="498"/>
      <c r="C15" s="493">
        <f>A15+1</f>
        <v>12</v>
      </c>
      <c r="D15" s="498"/>
      <c r="E15" s="493">
        <f>C15+1</f>
        <v>13</v>
      </c>
      <c r="F15" s="498"/>
      <c r="G15" s="493">
        <f>E15+1</f>
        <v>14</v>
      </c>
      <c r="H15" s="498"/>
      <c r="I15" s="493">
        <f>G15+1</f>
        <v>15</v>
      </c>
      <c r="J15" s="505"/>
      <c r="K15" s="129" t="s">
        <v>20</v>
      </c>
      <c r="L15" s="127">
        <f>COUNTIF(B14:B17,"H")+COUNTIF(D14:D17,"H")+COUNTIF(F13:F17,"H")+COUNTIF(H13:H17,"H")+COUNTIF(J13:J17,"H")</f>
        <v>0</v>
      </c>
      <c r="M15" s="7"/>
      <c r="N15" s="492">
        <f>V14+3</f>
        <v>15</v>
      </c>
      <c r="O15" s="498"/>
      <c r="P15" s="493">
        <f>N15+1</f>
        <v>16</v>
      </c>
      <c r="Q15" s="498"/>
      <c r="R15" s="493">
        <f>P15+1</f>
        <v>17</v>
      </c>
      <c r="S15" s="498"/>
      <c r="T15" s="493">
        <f>R15+1</f>
        <v>18</v>
      </c>
      <c r="U15" s="498"/>
      <c r="V15" s="493">
        <f>T15+1</f>
        <v>19</v>
      </c>
      <c r="W15" s="505"/>
      <c r="X15" s="129" t="s">
        <v>20</v>
      </c>
      <c r="Y15" s="127">
        <f>COUNTIF(O13:O17,"H")+COUNTIF(Q13:Q16,"H")+COUNTIF(S13:S16,"H")+COUNTIF(U13:U16,"H")+COUNTIF(W13:W16,"H")</f>
        <v>0</v>
      </c>
      <c r="Z15" s="7"/>
      <c r="AA15" s="492">
        <f>AI14+3</f>
        <v>12</v>
      </c>
      <c r="AB15" s="498"/>
      <c r="AC15" s="493">
        <f>AA15+1</f>
        <v>13</v>
      </c>
      <c r="AD15" s="498"/>
      <c r="AE15" s="493">
        <f>AC15+1</f>
        <v>14</v>
      </c>
      <c r="AF15" s="498"/>
      <c r="AG15" s="493">
        <f>AE15+1</f>
        <v>15</v>
      </c>
      <c r="AH15" s="498"/>
      <c r="AI15" s="493">
        <f>AG15+1</f>
        <v>16</v>
      </c>
      <c r="AJ15" s="505"/>
      <c r="AK15" s="129" t="s">
        <v>20</v>
      </c>
      <c r="AL15" s="547">
        <f>COUNTIF(AB14:AB17,"H")+COUNTIF(AD13:AD17,"H")+COUNTIF(AF13:AF17,"H")+COUNTIF(AH13:AH16,"H")+COUNTIF(AJ13:AJ16,"H")</f>
        <v>0</v>
      </c>
      <c r="AM15" s="548"/>
      <c r="AN15" s="7"/>
      <c r="AO15" s="579"/>
      <c r="AP15" s="580"/>
      <c r="AQ15" s="580"/>
      <c r="AR15" s="580"/>
      <c r="AS15" s="580"/>
      <c r="AT15" s="580"/>
      <c r="AU15" s="580"/>
      <c r="AV15" s="581"/>
      <c r="AW15" s="13"/>
      <c r="AX15" s="522"/>
      <c r="AY15" s="523"/>
      <c r="AZ15" s="525"/>
    </row>
    <row r="16" spans="1:55" ht="17.25" customHeight="1" x14ac:dyDescent="0.25">
      <c r="A16" s="492">
        <f>I15+3</f>
        <v>18</v>
      </c>
      <c r="B16" s="498"/>
      <c r="C16" s="493">
        <f>A16+1</f>
        <v>19</v>
      </c>
      <c r="D16" s="498"/>
      <c r="E16" s="493">
        <f>C16+1</f>
        <v>20</v>
      </c>
      <c r="F16" s="498"/>
      <c r="G16" s="493">
        <f>E16+1</f>
        <v>21</v>
      </c>
      <c r="H16" s="498"/>
      <c r="I16" s="493">
        <f>G16+1</f>
        <v>22</v>
      </c>
      <c r="J16" s="505"/>
      <c r="K16" s="128"/>
      <c r="L16" s="124"/>
      <c r="M16" s="7"/>
      <c r="N16" s="492">
        <f>V15+3</f>
        <v>22</v>
      </c>
      <c r="O16" s="498"/>
      <c r="P16" s="493">
        <f>N16+1</f>
        <v>23</v>
      </c>
      <c r="Q16" s="498"/>
      <c r="R16" s="493">
        <f>P16+1</f>
        <v>24</v>
      </c>
      <c r="S16" s="498"/>
      <c r="T16" s="493">
        <f>R16+1</f>
        <v>25</v>
      </c>
      <c r="U16" s="498"/>
      <c r="V16" s="493">
        <f>T16+1</f>
        <v>26</v>
      </c>
      <c r="W16" s="505"/>
      <c r="X16" s="128"/>
      <c r="Y16" s="124"/>
      <c r="Z16" s="7"/>
      <c r="AA16" s="492">
        <f>AI15+3</f>
        <v>19</v>
      </c>
      <c r="AB16" s="498"/>
      <c r="AC16" s="493">
        <f>AA16+1</f>
        <v>20</v>
      </c>
      <c r="AD16" s="498"/>
      <c r="AE16" s="493">
        <f>AC16+1</f>
        <v>21</v>
      </c>
      <c r="AF16" s="498"/>
      <c r="AG16" s="493">
        <f>AE16+1</f>
        <v>22</v>
      </c>
      <c r="AH16" s="498"/>
      <c r="AI16" s="493">
        <f>AG16+1</f>
        <v>23</v>
      </c>
      <c r="AJ16" s="505"/>
      <c r="AK16" s="128"/>
      <c r="AL16" s="564"/>
      <c r="AM16" s="565"/>
      <c r="AN16" s="7"/>
      <c r="AO16" s="529" t="s">
        <v>164</v>
      </c>
      <c r="AP16" s="530"/>
      <c r="AQ16" s="530"/>
      <c r="AR16" s="530"/>
      <c r="AS16" s="530"/>
      <c r="AT16" s="531"/>
      <c r="AU16" s="616" t="s">
        <v>163</v>
      </c>
      <c r="AV16" s="617"/>
      <c r="AW16" s="13"/>
      <c r="AX16" s="526" t="s">
        <v>24</v>
      </c>
      <c r="AY16" s="527"/>
      <c r="AZ16" s="528">
        <f>SUM(L15,Y15,AL15,L25,Y25,AL25,L35,Y35,AL35,L45,Y45,AL45)</f>
        <v>0</v>
      </c>
    </row>
    <row r="17" spans="1:52" ht="17.25" customHeight="1" thickBot="1" x14ac:dyDescent="0.3">
      <c r="A17" s="494">
        <f>I16+3</f>
        <v>25</v>
      </c>
      <c r="B17" s="506"/>
      <c r="C17" s="495">
        <f>A17+1</f>
        <v>26</v>
      </c>
      <c r="D17" s="506"/>
      <c r="E17" s="495">
        <f>C17+1</f>
        <v>27</v>
      </c>
      <c r="F17" s="506"/>
      <c r="G17" s="495">
        <f>E17+1</f>
        <v>28</v>
      </c>
      <c r="H17" s="506"/>
      <c r="I17" s="495">
        <f>G17+1</f>
        <v>29</v>
      </c>
      <c r="J17" s="508"/>
      <c r="K17" s="129" t="s">
        <v>23</v>
      </c>
      <c r="L17" s="127">
        <f>COUNTIF(B14:B17,"O")+COUNTIF(D14:D17,"O")+COUNTIF(F13:F17,"O")+COUNTIF(H13:H17,"O")+COUNTIF(J13:J17,"O")</f>
        <v>0</v>
      </c>
      <c r="M17" s="7"/>
      <c r="N17" s="494">
        <f>V16+3</f>
        <v>29</v>
      </c>
      <c r="O17" s="506"/>
      <c r="P17" s="495">
        <v>30</v>
      </c>
      <c r="Q17" s="506"/>
      <c r="R17" s="495">
        <v>31</v>
      </c>
      <c r="S17" s="506"/>
      <c r="T17" s="495"/>
      <c r="U17" s="506"/>
      <c r="V17" s="495"/>
      <c r="W17" s="508"/>
      <c r="X17" s="129" t="s">
        <v>23</v>
      </c>
      <c r="Y17" s="127">
        <f>COUNTIF(O13:O17,"O")+COUNTIF(Q13:Q16,"O")+COUNTIF(S13:S16,"O")+COUNTIF(U13:U16,"O")+COUNTIF(W13:W16,"O")</f>
        <v>0</v>
      </c>
      <c r="Z17" s="7"/>
      <c r="AA17" s="492">
        <f>AI16+3</f>
        <v>26</v>
      </c>
      <c r="AB17" s="506"/>
      <c r="AC17" s="493">
        <f>AA17+1</f>
        <v>27</v>
      </c>
      <c r="AD17" s="506"/>
      <c r="AE17" s="493">
        <f>AC17+1</f>
        <v>28</v>
      </c>
      <c r="AF17" s="506"/>
      <c r="AG17" s="493">
        <v>29</v>
      </c>
      <c r="AH17" s="506"/>
      <c r="AI17" s="493">
        <v>30</v>
      </c>
      <c r="AJ17" s="509"/>
      <c r="AK17" s="129" t="s">
        <v>23</v>
      </c>
      <c r="AL17" s="547">
        <f>COUNTIF(AB14:AB17,"O")+COUNTIF(AD13:AD17,"O")+COUNTIF(AF13:AF17,"O")+COUNTIF(AH13:AH16,"O")+COUNTIF(AJ13:AJ16,"O")</f>
        <v>0</v>
      </c>
      <c r="AM17" s="548"/>
      <c r="AN17" s="7"/>
      <c r="AO17" s="532"/>
      <c r="AP17" s="533"/>
      <c r="AQ17" s="533"/>
      <c r="AR17" s="533"/>
      <c r="AS17" s="533"/>
      <c r="AT17" s="534"/>
      <c r="AU17" s="618"/>
      <c r="AV17" s="619"/>
      <c r="AW17" s="13"/>
      <c r="AX17" s="522"/>
      <c r="AY17" s="523"/>
      <c r="AZ17" s="525"/>
    </row>
    <row r="18" spans="1:52" ht="15" customHeight="1" x14ac:dyDescent="0.25">
      <c r="A18" s="482" t="s">
        <v>106</v>
      </c>
      <c r="B18" s="483"/>
      <c r="C18" s="484"/>
      <c r="D18" s="484"/>
      <c r="E18" s="483"/>
      <c r="F18" s="483"/>
      <c r="G18" s="483"/>
      <c r="H18" s="483"/>
      <c r="I18" s="483"/>
      <c r="J18" s="63"/>
      <c r="K18" s="128"/>
      <c r="L18" s="124"/>
      <c r="M18" s="7"/>
      <c r="N18" s="482" t="s">
        <v>106</v>
      </c>
      <c r="O18" s="91"/>
      <c r="P18" s="91"/>
      <c r="Q18" s="91"/>
      <c r="R18" s="91"/>
      <c r="S18" s="91"/>
      <c r="T18" s="91"/>
      <c r="U18" s="91"/>
      <c r="V18" s="91"/>
      <c r="W18" s="23"/>
      <c r="X18" s="128"/>
      <c r="Y18" s="124"/>
      <c r="Z18" s="7"/>
      <c r="AA18" s="482" t="s">
        <v>106</v>
      </c>
      <c r="AB18" s="91"/>
      <c r="AC18" s="91"/>
      <c r="AD18" s="91"/>
      <c r="AE18" s="91"/>
      <c r="AF18" s="91"/>
      <c r="AG18" s="91"/>
      <c r="AH18" s="91"/>
      <c r="AI18" s="91"/>
      <c r="AJ18" s="23"/>
      <c r="AK18" s="128"/>
      <c r="AL18" s="567"/>
      <c r="AM18" s="568"/>
      <c r="AN18" s="7"/>
      <c r="AO18" s="537"/>
      <c r="AP18" s="538"/>
      <c r="AQ18" s="538"/>
      <c r="AR18" s="538"/>
      <c r="AS18" s="538"/>
      <c r="AT18" s="539"/>
      <c r="AU18" s="543"/>
      <c r="AV18" s="544"/>
      <c r="AW18" s="13"/>
      <c r="AX18" s="526" t="s">
        <v>23</v>
      </c>
      <c r="AY18" s="527"/>
      <c r="AZ18" s="528">
        <f>SUM(L17,Y17,AL17,L27,Y27,AL27,L37,Y37,AL37,L47,Y47,AL47)</f>
        <v>0</v>
      </c>
    </row>
    <row r="19" spans="1:52" ht="15" customHeight="1" thickBot="1" x14ac:dyDescent="0.3">
      <c r="A19" s="66"/>
      <c r="B19" s="67"/>
      <c r="C19" s="67"/>
      <c r="D19" s="67"/>
      <c r="E19" s="67"/>
      <c r="F19" s="67"/>
      <c r="G19" s="67"/>
      <c r="H19" s="67"/>
      <c r="I19" s="67"/>
      <c r="J19" s="67"/>
      <c r="K19" s="132" t="s">
        <v>25</v>
      </c>
      <c r="L19" s="133">
        <f>SUM(L13,L15,L17)</f>
        <v>21</v>
      </c>
      <c r="M19" s="7"/>
      <c r="N19" s="66"/>
      <c r="O19" s="67"/>
      <c r="P19" s="67"/>
      <c r="Q19" s="67"/>
      <c r="R19" s="67"/>
      <c r="S19" s="67"/>
      <c r="T19" s="67"/>
      <c r="U19" s="67"/>
      <c r="V19" s="67"/>
      <c r="W19" s="67"/>
      <c r="X19" s="132" t="s">
        <v>25</v>
      </c>
      <c r="Y19" s="133">
        <f>SUM(Y13,Y15,Y17)</f>
        <v>23</v>
      </c>
      <c r="Z19" s="7"/>
      <c r="AA19" s="66"/>
      <c r="AB19" s="67"/>
      <c r="AC19" s="67"/>
      <c r="AD19" s="67"/>
      <c r="AE19" s="67"/>
      <c r="AF19" s="67"/>
      <c r="AG19" s="67"/>
      <c r="AH19" s="67"/>
      <c r="AI19" s="67"/>
      <c r="AJ19" s="67"/>
      <c r="AK19" s="132" t="s">
        <v>25</v>
      </c>
      <c r="AL19" s="562">
        <f>SUM(AL13,AL15,AL17)</f>
        <v>22</v>
      </c>
      <c r="AM19" s="563"/>
      <c r="AN19" s="7"/>
      <c r="AO19" s="540"/>
      <c r="AP19" s="541"/>
      <c r="AQ19" s="541"/>
      <c r="AR19" s="541"/>
      <c r="AS19" s="541"/>
      <c r="AT19" s="542"/>
      <c r="AU19" s="545"/>
      <c r="AV19" s="546"/>
      <c r="AW19" s="13"/>
      <c r="AX19" s="522"/>
      <c r="AY19" s="523"/>
      <c r="AZ19" s="525"/>
    </row>
    <row r="20" spans="1:52" ht="15" customHeight="1" thickBot="1" x14ac:dyDescent="0.3">
      <c r="A20" s="7"/>
      <c r="B20" s="7"/>
      <c r="C20" s="7"/>
      <c r="D20" s="7"/>
      <c r="E20" s="7"/>
      <c r="F20" s="7"/>
      <c r="G20" s="7"/>
      <c r="H20" s="7"/>
      <c r="I20" s="7"/>
      <c r="J20" s="7"/>
      <c r="K20" s="71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1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1"/>
      <c r="AL20" s="71"/>
      <c r="AM20" s="7"/>
      <c r="AN20" s="7"/>
      <c r="AO20" s="537"/>
      <c r="AP20" s="538"/>
      <c r="AQ20" s="538"/>
      <c r="AR20" s="538"/>
      <c r="AS20" s="538"/>
      <c r="AT20" s="539"/>
      <c r="AU20" s="543"/>
      <c r="AV20" s="544"/>
      <c r="AW20" s="13"/>
      <c r="AX20" s="526" t="s">
        <v>18</v>
      </c>
      <c r="AY20" s="527"/>
      <c r="AZ20" s="528">
        <f>SUM(AZ14:AZ19)</f>
        <v>261</v>
      </c>
    </row>
    <row r="21" spans="1:52" ht="15" customHeight="1" x14ac:dyDescent="0.25">
      <c r="A21" s="569" t="s">
        <v>188</v>
      </c>
      <c r="B21" s="570"/>
      <c r="C21" s="570"/>
      <c r="D21" s="570"/>
      <c r="E21" s="570"/>
      <c r="F21" s="570"/>
      <c r="G21" s="570"/>
      <c r="H21" s="570"/>
      <c r="I21" s="570"/>
      <c r="J21" s="570"/>
      <c r="K21" s="571"/>
      <c r="L21" s="120" t="s">
        <v>11</v>
      </c>
      <c r="M21" s="121"/>
      <c r="N21" s="569" t="s">
        <v>189</v>
      </c>
      <c r="O21" s="570"/>
      <c r="P21" s="570"/>
      <c r="Q21" s="570"/>
      <c r="R21" s="570"/>
      <c r="S21" s="570"/>
      <c r="T21" s="570"/>
      <c r="U21" s="570"/>
      <c r="V21" s="570"/>
      <c r="W21" s="570"/>
      <c r="X21" s="571"/>
      <c r="Y21" s="120" t="s">
        <v>11</v>
      </c>
      <c r="Z21" s="121"/>
      <c r="AA21" s="569" t="s">
        <v>190</v>
      </c>
      <c r="AB21" s="570"/>
      <c r="AC21" s="570"/>
      <c r="AD21" s="570"/>
      <c r="AE21" s="570"/>
      <c r="AF21" s="570"/>
      <c r="AG21" s="570"/>
      <c r="AH21" s="570"/>
      <c r="AI21" s="570"/>
      <c r="AJ21" s="570"/>
      <c r="AK21" s="571"/>
      <c r="AL21" s="122" t="s">
        <v>11</v>
      </c>
      <c r="AM21" s="123"/>
      <c r="AN21" s="3"/>
      <c r="AO21" s="540"/>
      <c r="AP21" s="541"/>
      <c r="AQ21" s="541"/>
      <c r="AR21" s="541"/>
      <c r="AS21" s="541"/>
      <c r="AT21" s="542"/>
      <c r="AU21" s="545"/>
      <c r="AV21" s="546"/>
      <c r="AW21" s="75"/>
      <c r="AX21" s="522"/>
      <c r="AY21" s="523"/>
      <c r="AZ21" s="525"/>
    </row>
    <row r="22" spans="1:52" ht="15" customHeight="1" x14ac:dyDescent="0.25">
      <c r="A22" s="566" t="s">
        <v>13</v>
      </c>
      <c r="B22" s="536"/>
      <c r="C22" s="535" t="s">
        <v>14</v>
      </c>
      <c r="D22" s="536"/>
      <c r="E22" s="535" t="s">
        <v>15</v>
      </c>
      <c r="F22" s="536"/>
      <c r="G22" s="535" t="s">
        <v>16</v>
      </c>
      <c r="H22" s="536"/>
      <c r="I22" s="535" t="s">
        <v>17</v>
      </c>
      <c r="J22" s="536"/>
      <c r="K22" s="109"/>
      <c r="L22" s="124"/>
      <c r="M22" s="7"/>
      <c r="N22" s="566" t="s">
        <v>13</v>
      </c>
      <c r="O22" s="536"/>
      <c r="P22" s="535" t="s">
        <v>14</v>
      </c>
      <c r="Q22" s="536"/>
      <c r="R22" s="535" t="s">
        <v>15</v>
      </c>
      <c r="S22" s="536"/>
      <c r="T22" s="535" t="s">
        <v>16</v>
      </c>
      <c r="U22" s="536"/>
      <c r="V22" s="535" t="s">
        <v>17</v>
      </c>
      <c r="W22" s="536"/>
      <c r="X22" s="109"/>
      <c r="Y22" s="124"/>
      <c r="Z22" s="7"/>
      <c r="AA22" s="566" t="s">
        <v>13</v>
      </c>
      <c r="AB22" s="536"/>
      <c r="AC22" s="535" t="s">
        <v>14</v>
      </c>
      <c r="AD22" s="536"/>
      <c r="AE22" s="535" t="s">
        <v>15</v>
      </c>
      <c r="AF22" s="536"/>
      <c r="AG22" s="535" t="s">
        <v>16</v>
      </c>
      <c r="AH22" s="536"/>
      <c r="AI22" s="535" t="s">
        <v>17</v>
      </c>
      <c r="AJ22" s="536"/>
      <c r="AK22" s="109"/>
      <c r="AL22" s="109"/>
      <c r="AM22" s="125"/>
      <c r="AN22" s="7"/>
      <c r="AO22" s="537"/>
      <c r="AP22" s="538"/>
      <c r="AQ22" s="538"/>
      <c r="AR22" s="538"/>
      <c r="AS22" s="538"/>
      <c r="AT22" s="539"/>
      <c r="AU22" s="543"/>
      <c r="AV22" s="544"/>
      <c r="AW22" s="13"/>
      <c r="AX22" s="13"/>
      <c r="AY22" s="13"/>
      <c r="AZ22" s="57"/>
    </row>
    <row r="23" spans="1:52" ht="17.25" customHeight="1" thickBot="1" x14ac:dyDescent="0.35">
      <c r="A23" s="492">
        <v>3</v>
      </c>
      <c r="B23" s="498"/>
      <c r="C23" s="493">
        <v>4</v>
      </c>
      <c r="D23" s="498"/>
      <c r="E23" s="493">
        <v>5</v>
      </c>
      <c r="F23" s="498"/>
      <c r="G23" s="493">
        <f>E23+1</f>
        <v>6</v>
      </c>
      <c r="H23" s="498"/>
      <c r="I23" s="493">
        <f>G23+1</f>
        <v>7</v>
      </c>
      <c r="J23" s="507"/>
      <c r="K23" s="126" t="s">
        <v>19</v>
      </c>
      <c r="L23" s="127">
        <f>COUNTIF(B23:B27,"")+COUNTIF(D23:D26,"")+COUNTIF(F23:F26,"")+COUNTIF(H23:H26,"")+COUNTIF(J23:J26,"")</f>
        <v>21</v>
      </c>
      <c r="M23" s="7"/>
      <c r="N23" s="492"/>
      <c r="O23" s="498"/>
      <c r="P23" s="493">
        <v>1</v>
      </c>
      <c r="Q23" s="498"/>
      <c r="R23" s="493">
        <f>P23+1</f>
        <v>2</v>
      </c>
      <c r="S23" s="498"/>
      <c r="T23" s="493">
        <f>R23+1</f>
        <v>3</v>
      </c>
      <c r="U23" s="498"/>
      <c r="V23" s="493">
        <f>T23+1</f>
        <v>4</v>
      </c>
      <c r="W23" s="507"/>
      <c r="X23" s="126" t="s">
        <v>19</v>
      </c>
      <c r="Y23" s="127">
        <f>COUNTIF(O24:O27,"")+COUNTIF(Q23:Q27,"")+COUNTIF(S23:S27,"")+COUNTIF(U23:U26,"")+COUNTIF(W23:W26,"")</f>
        <v>22</v>
      </c>
      <c r="Z23" s="7"/>
      <c r="AA23" s="492"/>
      <c r="AB23" s="498"/>
      <c r="AC23" s="493"/>
      <c r="AD23" s="498"/>
      <c r="AE23" s="493"/>
      <c r="AF23" s="498"/>
      <c r="AG23" s="493">
        <v>1</v>
      </c>
      <c r="AH23" s="498"/>
      <c r="AI23" s="493">
        <f>AG23+1</f>
        <v>2</v>
      </c>
      <c r="AJ23" s="507"/>
      <c r="AK23" s="126" t="s">
        <v>19</v>
      </c>
      <c r="AL23" s="547">
        <f>COUNTIF(AB24:AB27,"")+COUNTIF(AD24:AD27,"")+COUNTIF(AF24:AF27,"")+COUNTIF(AH23:AH27,"")+COUNTIF(AJ23:AJ27,"")</f>
        <v>22</v>
      </c>
      <c r="AM23" s="548"/>
      <c r="AN23" s="7"/>
      <c r="AO23" s="540"/>
      <c r="AP23" s="541"/>
      <c r="AQ23" s="541"/>
      <c r="AR23" s="541"/>
      <c r="AS23" s="541"/>
      <c r="AT23" s="542"/>
      <c r="AU23" s="545"/>
      <c r="AV23" s="546"/>
      <c r="AW23" s="81"/>
      <c r="AX23" s="134"/>
      <c r="AY23" s="118"/>
      <c r="AZ23" s="51"/>
    </row>
    <row r="24" spans="1:52" ht="17.25" customHeight="1" x14ac:dyDescent="0.25">
      <c r="A24" s="492">
        <f>I23+3</f>
        <v>10</v>
      </c>
      <c r="B24" s="498"/>
      <c r="C24" s="493">
        <f>A24+1</f>
        <v>11</v>
      </c>
      <c r="D24" s="498"/>
      <c r="E24" s="493">
        <f>C24+1</f>
        <v>12</v>
      </c>
      <c r="F24" s="498"/>
      <c r="G24" s="493">
        <f>E24+1</f>
        <v>13</v>
      </c>
      <c r="H24" s="498"/>
      <c r="I24" s="493">
        <f>G24+1</f>
        <v>14</v>
      </c>
      <c r="J24" s="507"/>
      <c r="K24" s="128"/>
      <c r="L24" s="124"/>
      <c r="M24" s="7"/>
      <c r="N24" s="492">
        <f>V23+3</f>
        <v>7</v>
      </c>
      <c r="O24" s="498"/>
      <c r="P24" s="493">
        <f>N24+1</f>
        <v>8</v>
      </c>
      <c r="Q24" s="498"/>
      <c r="R24" s="493">
        <f>P24+1</f>
        <v>9</v>
      </c>
      <c r="S24" s="498"/>
      <c r="T24" s="493">
        <f>R24+1</f>
        <v>10</v>
      </c>
      <c r="U24" s="498"/>
      <c r="V24" s="493">
        <f>T24+1</f>
        <v>11</v>
      </c>
      <c r="W24" s="507"/>
      <c r="X24" s="128"/>
      <c r="Y24" s="124"/>
      <c r="Z24" s="7"/>
      <c r="AA24" s="492">
        <f>AI23+3</f>
        <v>5</v>
      </c>
      <c r="AB24" s="498"/>
      <c r="AC24" s="493">
        <f>AA24+1</f>
        <v>6</v>
      </c>
      <c r="AD24" s="498"/>
      <c r="AE24" s="493">
        <f>AC24+1</f>
        <v>7</v>
      </c>
      <c r="AF24" s="498"/>
      <c r="AG24" s="493">
        <f>AE24+1</f>
        <v>8</v>
      </c>
      <c r="AH24" s="498"/>
      <c r="AI24" s="493">
        <f>AG24+1</f>
        <v>9</v>
      </c>
      <c r="AJ24" s="507"/>
      <c r="AK24" s="128"/>
      <c r="AL24" s="564"/>
      <c r="AM24" s="565"/>
      <c r="AN24" s="7"/>
      <c r="AO24" s="537"/>
      <c r="AP24" s="538"/>
      <c r="AQ24" s="538"/>
      <c r="AR24" s="538"/>
      <c r="AS24" s="538"/>
      <c r="AT24" s="539"/>
      <c r="AU24" s="543"/>
      <c r="AV24" s="544"/>
      <c r="AW24" s="81"/>
      <c r="AX24" s="601" t="s">
        <v>150</v>
      </c>
      <c r="AY24" s="602"/>
      <c r="AZ24" s="603"/>
    </row>
    <row r="25" spans="1:52" ht="17.25" customHeight="1" x14ac:dyDescent="0.25">
      <c r="A25" s="492">
        <f>I24+3</f>
        <v>17</v>
      </c>
      <c r="B25" s="498"/>
      <c r="C25" s="493">
        <f>A25+1</f>
        <v>18</v>
      </c>
      <c r="D25" s="498"/>
      <c r="E25" s="493">
        <f>C25+1</f>
        <v>19</v>
      </c>
      <c r="F25" s="498"/>
      <c r="G25" s="493">
        <f>E25+1</f>
        <v>20</v>
      </c>
      <c r="H25" s="498"/>
      <c r="I25" s="493">
        <f>G25+1</f>
        <v>21</v>
      </c>
      <c r="J25" s="505"/>
      <c r="K25" s="129" t="s">
        <v>20</v>
      </c>
      <c r="L25" s="127">
        <f>COUNTIF(B24:B27,"H")+COUNTIF(D24:D27,"H")+COUNTIF(F24:F27,"H")+COUNTIF(H23:H27,"H")+COUNTIF(J23:J27,"H")</f>
        <v>0</v>
      </c>
      <c r="M25" s="7"/>
      <c r="N25" s="492">
        <f>V24+3</f>
        <v>14</v>
      </c>
      <c r="O25" s="498"/>
      <c r="P25" s="493">
        <f>N25+1</f>
        <v>15</v>
      </c>
      <c r="Q25" s="498"/>
      <c r="R25" s="493">
        <f>P25+1</f>
        <v>16</v>
      </c>
      <c r="S25" s="498"/>
      <c r="T25" s="493">
        <f>R25+1</f>
        <v>17</v>
      </c>
      <c r="U25" s="498"/>
      <c r="V25" s="493">
        <f>T25+1</f>
        <v>18</v>
      </c>
      <c r="W25" s="505"/>
      <c r="X25" s="129" t="s">
        <v>20</v>
      </c>
      <c r="Y25" s="127">
        <f>COUNTIF(O23:O27,"H")+COUNTIF(Q23:Q26,"H")+COUNTIF(S23:S26,"H")+COUNTIF(U23:U26,"H")+COUNTIF(W23:W26,"H")</f>
        <v>0</v>
      </c>
      <c r="Z25" s="7"/>
      <c r="AA25" s="492">
        <f>AI24+3</f>
        <v>12</v>
      </c>
      <c r="AB25" s="498"/>
      <c r="AC25" s="493">
        <f>AA25+1</f>
        <v>13</v>
      </c>
      <c r="AD25" s="498"/>
      <c r="AE25" s="493">
        <f>AC25+1</f>
        <v>14</v>
      </c>
      <c r="AF25" s="498"/>
      <c r="AG25" s="493">
        <f>AE25+1</f>
        <v>15</v>
      </c>
      <c r="AH25" s="498"/>
      <c r="AI25" s="493">
        <f>AG25+1</f>
        <v>16</v>
      </c>
      <c r="AJ25" s="505"/>
      <c r="AK25" s="129" t="s">
        <v>20</v>
      </c>
      <c r="AL25" s="547">
        <f>COUNTIF(AB24:AB27,"H")+COUNTIF(AD23:AD27,"H")+COUNTIF(AF23:AF27,"H")+COUNTIF(AH23:AH27,"H")+COUNTIF(AJ23:AJ26,"H")</f>
        <v>0</v>
      </c>
      <c r="AM25" s="548"/>
      <c r="AN25" s="7"/>
      <c r="AO25" s="540"/>
      <c r="AP25" s="541"/>
      <c r="AQ25" s="541"/>
      <c r="AR25" s="541"/>
      <c r="AS25" s="541"/>
      <c r="AT25" s="542"/>
      <c r="AU25" s="545"/>
      <c r="AV25" s="546"/>
      <c r="AW25" s="81"/>
      <c r="AX25" s="604"/>
      <c r="AY25" s="605"/>
      <c r="AZ25" s="606"/>
    </row>
    <row r="26" spans="1:52" ht="17.25" customHeight="1" x14ac:dyDescent="0.25">
      <c r="A26" s="492">
        <f>I25+3</f>
        <v>24</v>
      </c>
      <c r="B26" s="498"/>
      <c r="C26" s="493">
        <f>A26+1</f>
        <v>25</v>
      </c>
      <c r="D26" s="498"/>
      <c r="E26" s="493">
        <f>C26+1</f>
        <v>26</v>
      </c>
      <c r="F26" s="498"/>
      <c r="G26" s="493">
        <f>E26+1</f>
        <v>27</v>
      </c>
      <c r="H26" s="498"/>
      <c r="I26" s="493">
        <f>G26+1</f>
        <v>28</v>
      </c>
      <c r="J26" s="505"/>
      <c r="K26" s="128"/>
      <c r="L26" s="124"/>
      <c r="M26" s="7"/>
      <c r="N26" s="492">
        <f>V25+3</f>
        <v>21</v>
      </c>
      <c r="O26" s="498"/>
      <c r="P26" s="493">
        <f>N26+1</f>
        <v>22</v>
      </c>
      <c r="Q26" s="498"/>
      <c r="R26" s="493">
        <f>P26+1</f>
        <v>23</v>
      </c>
      <c r="S26" s="498"/>
      <c r="T26" s="493">
        <f>R26+1</f>
        <v>24</v>
      </c>
      <c r="U26" s="498"/>
      <c r="V26" s="493">
        <f>T26+1</f>
        <v>25</v>
      </c>
      <c r="W26" s="505"/>
      <c r="X26" s="128"/>
      <c r="Y26" s="124"/>
      <c r="Z26" s="7"/>
      <c r="AA26" s="492">
        <f>AI25+3</f>
        <v>19</v>
      </c>
      <c r="AB26" s="498"/>
      <c r="AC26" s="493">
        <f>AA26+1</f>
        <v>20</v>
      </c>
      <c r="AD26" s="498"/>
      <c r="AE26" s="493">
        <f>AC26+1</f>
        <v>21</v>
      </c>
      <c r="AF26" s="498"/>
      <c r="AG26" s="493">
        <f>AE26+1</f>
        <v>22</v>
      </c>
      <c r="AH26" s="498"/>
      <c r="AI26" s="493">
        <f>AG26+1</f>
        <v>23</v>
      </c>
      <c r="AJ26" s="505"/>
      <c r="AK26" s="128"/>
      <c r="AL26" s="564"/>
      <c r="AM26" s="565"/>
      <c r="AN26" s="7"/>
      <c r="AO26" s="537"/>
      <c r="AP26" s="538"/>
      <c r="AQ26" s="538"/>
      <c r="AR26" s="538"/>
      <c r="AS26" s="538"/>
      <c r="AT26" s="539"/>
      <c r="AU26" s="543"/>
      <c r="AV26" s="544"/>
      <c r="AW26" s="7"/>
      <c r="AX26" s="604"/>
      <c r="AY26" s="605"/>
      <c r="AZ26" s="606"/>
    </row>
    <row r="27" spans="1:52" ht="17.25" customHeight="1" thickBot="1" x14ac:dyDescent="0.3">
      <c r="A27" s="496">
        <f>I26+3</f>
        <v>31</v>
      </c>
      <c r="B27" s="510"/>
      <c r="C27" s="497"/>
      <c r="D27" s="510"/>
      <c r="E27" s="497"/>
      <c r="F27" s="510"/>
      <c r="G27" s="497"/>
      <c r="H27" s="510"/>
      <c r="I27" s="497"/>
      <c r="J27" s="508"/>
      <c r="K27" s="129" t="s">
        <v>23</v>
      </c>
      <c r="L27" s="127">
        <f>COUNTIF(B24:B27,"O")+COUNTIF(D24:D27,"O")+COUNTIF(F24:F27,"O")+COUNTIF(H23:H27,"O")+COUNTIF(J23:J27,"O")</f>
        <v>0</v>
      </c>
      <c r="M27" s="7"/>
      <c r="N27" s="496">
        <f>V26+3</f>
        <v>28</v>
      </c>
      <c r="O27" s="510"/>
      <c r="P27" s="497">
        <v>29</v>
      </c>
      <c r="Q27" s="510"/>
      <c r="R27" s="497">
        <v>30</v>
      </c>
      <c r="S27" s="510"/>
      <c r="T27" s="497"/>
      <c r="U27" s="510"/>
      <c r="V27" s="497"/>
      <c r="W27" s="508"/>
      <c r="X27" s="129" t="s">
        <v>23</v>
      </c>
      <c r="Y27" s="127">
        <f>COUNTIF(O23:O27,"O")+COUNTIF(Q23:Q26,"O")+COUNTIF(S23:S26,"O")+COUNTIF(U23:U26,"O")+COUNTIF(W23:W26,"O")</f>
        <v>0</v>
      </c>
      <c r="Z27" s="7"/>
      <c r="AA27" s="496">
        <f>AI26+3</f>
        <v>26</v>
      </c>
      <c r="AB27" s="510"/>
      <c r="AC27" s="497">
        <f>AA27+1</f>
        <v>27</v>
      </c>
      <c r="AD27" s="510"/>
      <c r="AE27" s="497">
        <f>AC27+1</f>
        <v>28</v>
      </c>
      <c r="AF27" s="510"/>
      <c r="AG27" s="497">
        <f>AE27+1</f>
        <v>29</v>
      </c>
      <c r="AH27" s="510"/>
      <c r="AI27" s="497">
        <v>30</v>
      </c>
      <c r="AJ27" s="508"/>
      <c r="AK27" s="129" t="s">
        <v>23</v>
      </c>
      <c r="AL27" s="547">
        <f>COUNTIF(AB24:AB27,"O")+COUNTIF(AD23:AD27,"O")+COUNTIF(AF23:AF27,"O")+COUNTIF(AH23:AH27,"O")+COUNTIF(AJ23:AJ26,"O")</f>
        <v>0</v>
      </c>
      <c r="AM27" s="548"/>
      <c r="AN27" s="7"/>
      <c r="AO27" s="540"/>
      <c r="AP27" s="541"/>
      <c r="AQ27" s="541"/>
      <c r="AR27" s="541"/>
      <c r="AS27" s="541"/>
      <c r="AT27" s="542"/>
      <c r="AU27" s="545"/>
      <c r="AV27" s="546"/>
      <c r="AW27" s="7"/>
      <c r="AX27" s="604"/>
      <c r="AY27" s="605"/>
      <c r="AZ27" s="606"/>
    </row>
    <row r="28" spans="1:52" ht="15" customHeight="1" x14ac:dyDescent="0.25">
      <c r="A28" s="130" t="s">
        <v>106</v>
      </c>
      <c r="B28" s="23"/>
      <c r="C28" s="23"/>
      <c r="D28" s="23"/>
      <c r="E28" s="23"/>
      <c r="F28" s="23"/>
      <c r="G28" s="23"/>
      <c r="H28" s="23"/>
      <c r="I28" s="23"/>
      <c r="J28" s="23"/>
      <c r="K28" s="128"/>
      <c r="L28" s="124"/>
      <c r="M28" s="7"/>
      <c r="N28" s="130" t="s">
        <v>106</v>
      </c>
      <c r="O28" s="23"/>
      <c r="P28" s="23"/>
      <c r="Q28" s="23"/>
      <c r="R28" s="23"/>
      <c r="S28" s="23"/>
      <c r="T28" s="23"/>
      <c r="U28" s="23"/>
      <c r="V28" s="23"/>
      <c r="W28" s="23"/>
      <c r="X28" s="128"/>
      <c r="Y28" s="124"/>
      <c r="Z28" s="7"/>
      <c r="AA28" s="130" t="s">
        <v>106</v>
      </c>
      <c r="AB28" s="23"/>
      <c r="AC28" s="23"/>
      <c r="AD28" s="23"/>
      <c r="AE28" s="23"/>
      <c r="AF28" s="23"/>
      <c r="AG28" s="23"/>
      <c r="AH28" s="23"/>
      <c r="AI28" s="23"/>
      <c r="AJ28" s="23"/>
      <c r="AK28" s="128"/>
      <c r="AL28" s="567"/>
      <c r="AM28" s="568"/>
      <c r="AN28" s="7"/>
      <c r="AO28" s="537"/>
      <c r="AP28" s="538"/>
      <c r="AQ28" s="538"/>
      <c r="AR28" s="538"/>
      <c r="AS28" s="538"/>
      <c r="AT28" s="539"/>
      <c r="AU28" s="543"/>
      <c r="AV28" s="544"/>
      <c r="AW28" s="13"/>
      <c r="AX28" s="604"/>
      <c r="AY28" s="605"/>
      <c r="AZ28" s="606"/>
    </row>
    <row r="29" spans="1:52" ht="15" customHeight="1" thickBot="1" x14ac:dyDescent="0.3">
      <c r="A29" s="66"/>
      <c r="B29" s="67"/>
      <c r="C29" s="67"/>
      <c r="D29" s="67"/>
      <c r="E29" s="67"/>
      <c r="F29" s="67"/>
      <c r="G29" s="67"/>
      <c r="H29" s="67"/>
      <c r="I29" s="67"/>
      <c r="J29" s="67"/>
      <c r="K29" s="132" t="s">
        <v>25</v>
      </c>
      <c r="L29" s="133">
        <f>SUM(L23,L25,L27)</f>
        <v>21</v>
      </c>
      <c r="M29" s="3"/>
      <c r="N29" s="66"/>
      <c r="O29" s="67"/>
      <c r="P29" s="67"/>
      <c r="Q29" s="67"/>
      <c r="R29" s="67"/>
      <c r="S29" s="67"/>
      <c r="T29" s="67"/>
      <c r="U29" s="67"/>
      <c r="V29" s="67"/>
      <c r="W29" s="67"/>
      <c r="X29" s="132" t="s">
        <v>25</v>
      </c>
      <c r="Y29" s="133">
        <f>SUM(Y23,Y25,Y27)</f>
        <v>22</v>
      </c>
      <c r="Z29" s="3"/>
      <c r="AA29" s="66"/>
      <c r="AB29" s="67"/>
      <c r="AC29" s="67"/>
      <c r="AD29" s="67"/>
      <c r="AE29" s="67"/>
      <c r="AF29" s="67"/>
      <c r="AG29" s="67"/>
      <c r="AH29" s="67"/>
      <c r="AI29" s="67"/>
      <c r="AJ29" s="67"/>
      <c r="AK29" s="132" t="s">
        <v>25</v>
      </c>
      <c r="AL29" s="562">
        <f>SUM(AL23,AL25,AL27)</f>
        <v>22</v>
      </c>
      <c r="AM29" s="563"/>
      <c r="AN29" s="3"/>
      <c r="AO29" s="540"/>
      <c r="AP29" s="541"/>
      <c r="AQ29" s="541"/>
      <c r="AR29" s="541"/>
      <c r="AS29" s="541"/>
      <c r="AT29" s="542"/>
      <c r="AU29" s="545"/>
      <c r="AV29" s="546"/>
      <c r="AW29" s="85"/>
      <c r="AX29" s="607"/>
      <c r="AY29" s="608"/>
      <c r="AZ29" s="609"/>
    </row>
    <row r="30" spans="1:52" ht="15" customHeight="1" thickBot="1" x14ac:dyDescent="0.3">
      <c r="A30" s="7"/>
      <c r="B30" s="7"/>
      <c r="C30" s="7"/>
      <c r="D30" s="7"/>
      <c r="E30" s="7"/>
      <c r="F30" s="7"/>
      <c r="G30" s="7"/>
      <c r="H30" s="7"/>
      <c r="I30" s="7"/>
      <c r="J30" s="7"/>
      <c r="K30" s="71"/>
      <c r="L30" s="7"/>
      <c r="M30" s="3" t="s">
        <v>198</v>
      </c>
      <c r="N30" s="7"/>
      <c r="O30" s="7"/>
      <c r="P30" s="7"/>
      <c r="Q30" s="7"/>
      <c r="R30" s="7"/>
      <c r="S30" s="7"/>
      <c r="T30" s="7"/>
      <c r="U30" s="7"/>
      <c r="V30" s="7"/>
      <c r="W30" s="7"/>
      <c r="X30" s="71"/>
      <c r="Y30" s="7"/>
      <c r="Z30" s="3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1"/>
      <c r="AL30" s="71"/>
      <c r="AM30" s="7"/>
      <c r="AN30" s="3"/>
      <c r="AO30" s="537"/>
      <c r="AP30" s="538"/>
      <c r="AQ30" s="538"/>
      <c r="AR30" s="538"/>
      <c r="AS30" s="538"/>
      <c r="AT30" s="539"/>
      <c r="AU30" s="543"/>
      <c r="AV30" s="544"/>
      <c r="AW30" s="85"/>
      <c r="AX30" s="85"/>
      <c r="AY30" s="135"/>
    </row>
    <row r="31" spans="1:52" ht="15" customHeight="1" x14ac:dyDescent="0.3">
      <c r="A31" s="569" t="s">
        <v>191</v>
      </c>
      <c r="B31" s="570"/>
      <c r="C31" s="570"/>
      <c r="D31" s="570"/>
      <c r="E31" s="570"/>
      <c r="F31" s="570"/>
      <c r="G31" s="570"/>
      <c r="H31" s="570"/>
      <c r="I31" s="570"/>
      <c r="J31" s="570"/>
      <c r="K31" s="571"/>
      <c r="L31" s="120" t="s">
        <v>11</v>
      </c>
      <c r="M31" s="121"/>
      <c r="N31" s="569" t="s">
        <v>192</v>
      </c>
      <c r="O31" s="570"/>
      <c r="P31" s="570"/>
      <c r="Q31" s="570"/>
      <c r="R31" s="570"/>
      <c r="S31" s="570"/>
      <c r="T31" s="570"/>
      <c r="U31" s="570"/>
      <c r="V31" s="570"/>
      <c r="W31" s="570"/>
      <c r="X31" s="571"/>
      <c r="Y31" s="120" t="s">
        <v>11</v>
      </c>
      <c r="Z31" s="121"/>
      <c r="AA31" s="569" t="s">
        <v>193</v>
      </c>
      <c r="AB31" s="570"/>
      <c r="AC31" s="570"/>
      <c r="AD31" s="570"/>
      <c r="AE31" s="570"/>
      <c r="AF31" s="570"/>
      <c r="AG31" s="570"/>
      <c r="AH31" s="570"/>
      <c r="AI31" s="570"/>
      <c r="AJ31" s="570"/>
      <c r="AK31" s="571"/>
      <c r="AL31" s="122" t="s">
        <v>11</v>
      </c>
      <c r="AM31" s="123"/>
      <c r="AN31" s="3"/>
      <c r="AO31" s="540"/>
      <c r="AP31" s="541"/>
      <c r="AQ31" s="541"/>
      <c r="AR31" s="541"/>
      <c r="AS31" s="541"/>
      <c r="AT31" s="542"/>
      <c r="AU31" s="545"/>
      <c r="AV31" s="546"/>
      <c r="AW31" s="75"/>
      <c r="AX31" s="75"/>
      <c r="AY31" s="118"/>
      <c r="AZ31" s="51"/>
    </row>
    <row r="32" spans="1:52" ht="15" customHeight="1" thickBot="1" x14ac:dyDescent="0.3">
      <c r="A32" s="566" t="s">
        <v>13</v>
      </c>
      <c r="B32" s="536"/>
      <c r="C32" s="535" t="s">
        <v>14</v>
      </c>
      <c r="D32" s="536"/>
      <c r="E32" s="535" t="s">
        <v>15</v>
      </c>
      <c r="F32" s="536"/>
      <c r="G32" s="535" t="s">
        <v>16</v>
      </c>
      <c r="H32" s="536"/>
      <c r="I32" s="535" t="s">
        <v>17</v>
      </c>
      <c r="J32" s="536"/>
      <c r="K32" s="109"/>
      <c r="L32" s="124"/>
      <c r="M32" s="7"/>
      <c r="N32" s="566" t="s">
        <v>13</v>
      </c>
      <c r="O32" s="536"/>
      <c r="P32" s="535" t="s">
        <v>14</v>
      </c>
      <c r="Q32" s="536"/>
      <c r="R32" s="535" t="s">
        <v>15</v>
      </c>
      <c r="S32" s="536"/>
      <c r="T32" s="535" t="s">
        <v>16</v>
      </c>
      <c r="U32" s="536"/>
      <c r="V32" s="535" t="s">
        <v>17</v>
      </c>
      <c r="W32" s="536"/>
      <c r="X32" s="109"/>
      <c r="Y32" s="124"/>
      <c r="Z32" s="7"/>
      <c r="AA32" s="566" t="s">
        <v>13</v>
      </c>
      <c r="AB32" s="536"/>
      <c r="AC32" s="535" t="s">
        <v>14</v>
      </c>
      <c r="AD32" s="536"/>
      <c r="AE32" s="535" t="s">
        <v>15</v>
      </c>
      <c r="AF32" s="536"/>
      <c r="AG32" s="535" t="s">
        <v>16</v>
      </c>
      <c r="AH32" s="536"/>
      <c r="AI32" s="535" t="s">
        <v>17</v>
      </c>
      <c r="AJ32" s="536"/>
      <c r="AK32" s="109"/>
      <c r="AL32" s="109"/>
      <c r="AM32" s="125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38"/>
    </row>
    <row r="33" spans="1:52" ht="17.25" customHeight="1" x14ac:dyDescent="0.25">
      <c r="A33" s="492">
        <v>2</v>
      </c>
      <c r="B33" s="498"/>
      <c r="C33" s="493">
        <v>3</v>
      </c>
      <c r="D33" s="498"/>
      <c r="E33" s="493">
        <v>4</v>
      </c>
      <c r="F33" s="498"/>
      <c r="G33" s="493">
        <v>5</v>
      </c>
      <c r="H33" s="498"/>
      <c r="I33" s="493">
        <v>6</v>
      </c>
      <c r="J33" s="507"/>
      <c r="K33" s="126" t="s">
        <v>19</v>
      </c>
      <c r="L33" s="127">
        <f>COUNTIF(B33:B37,"")+COUNTIF(D33:D37,"")+COUNTIF(F33:F36,"")+COUNTIF(H33:H36,"")+COUNTIF(J33:J36,"")</f>
        <v>22</v>
      </c>
      <c r="M33" s="7"/>
      <c r="N33" s="492"/>
      <c r="O33" s="498"/>
      <c r="P33" s="493"/>
      <c r="Q33" s="498"/>
      <c r="R33" s="493">
        <v>1</v>
      </c>
      <c r="S33" s="498"/>
      <c r="T33" s="493">
        <f>R33+1</f>
        <v>2</v>
      </c>
      <c r="U33" s="498"/>
      <c r="V33" s="493">
        <f>T33+1</f>
        <v>3</v>
      </c>
      <c r="W33" s="507"/>
      <c r="X33" s="126" t="s">
        <v>19</v>
      </c>
      <c r="Y33" s="127">
        <f>COUNTIF(O34:O37,"")+COUNTIF(Q34:Q37,"")+COUNTIF(S33:S36,"")+COUNTIF(U33:U36,"")+COUNTIF(W33:W36,"")</f>
        <v>20</v>
      </c>
      <c r="Z33" s="7"/>
      <c r="AA33" s="492"/>
      <c r="AB33" s="498"/>
      <c r="AC33" s="493"/>
      <c r="AD33" s="498"/>
      <c r="AE33" s="493">
        <v>1</v>
      </c>
      <c r="AF33" s="498"/>
      <c r="AG33" s="493">
        <f>AE33+1</f>
        <v>2</v>
      </c>
      <c r="AH33" s="498"/>
      <c r="AI33" s="493">
        <f>AG33+1</f>
        <v>3</v>
      </c>
      <c r="AJ33" s="507"/>
      <c r="AK33" s="126" t="s">
        <v>19</v>
      </c>
      <c r="AL33" s="547">
        <f>COUNTIF(AB34:AB37,"")+COUNTIF(AD34:AD37,"")+COUNTIF(AF33:AF37,"")+COUNTIF(AH33:AH37,"")+COUNTIF(AJ33:AJ37,"")</f>
        <v>23</v>
      </c>
      <c r="AM33" s="548"/>
      <c r="AN33" s="7"/>
      <c r="AO33" s="553" t="s">
        <v>212</v>
      </c>
      <c r="AP33" s="554"/>
      <c r="AQ33" s="554"/>
      <c r="AR33" s="554"/>
      <c r="AS33" s="554"/>
      <c r="AT33" s="554"/>
      <c r="AU33" s="554"/>
      <c r="AV33" s="554"/>
      <c r="AW33" s="554"/>
      <c r="AX33" s="554"/>
      <c r="AY33" s="554"/>
      <c r="AZ33" s="555"/>
    </row>
    <row r="34" spans="1:52" ht="17.25" customHeight="1" thickBot="1" x14ac:dyDescent="0.3">
      <c r="A34" s="492">
        <v>9</v>
      </c>
      <c r="B34" s="498"/>
      <c r="C34" s="493">
        <f>A34+1</f>
        <v>10</v>
      </c>
      <c r="D34" s="498"/>
      <c r="E34" s="493">
        <f>C34+1</f>
        <v>11</v>
      </c>
      <c r="F34" s="498"/>
      <c r="G34" s="493">
        <f>E34+1</f>
        <v>12</v>
      </c>
      <c r="H34" s="498"/>
      <c r="I34" s="493">
        <f>G34+1</f>
        <v>13</v>
      </c>
      <c r="J34" s="507"/>
      <c r="K34" s="128"/>
      <c r="L34" s="124"/>
      <c r="M34" s="7"/>
      <c r="N34" s="492">
        <f>V33+3</f>
        <v>6</v>
      </c>
      <c r="O34" s="498"/>
      <c r="P34" s="493">
        <f>N34+1</f>
        <v>7</v>
      </c>
      <c r="Q34" s="498"/>
      <c r="R34" s="493">
        <f>P34+1</f>
        <v>8</v>
      </c>
      <c r="S34" s="498"/>
      <c r="T34" s="493">
        <f>R34+1</f>
        <v>9</v>
      </c>
      <c r="U34" s="498"/>
      <c r="V34" s="493">
        <f>T34+1</f>
        <v>10</v>
      </c>
      <c r="W34" s="507"/>
      <c r="X34" s="128"/>
      <c r="Y34" s="124"/>
      <c r="Z34" s="7"/>
      <c r="AA34" s="492">
        <f>AI33+3</f>
        <v>6</v>
      </c>
      <c r="AB34" s="498"/>
      <c r="AC34" s="493">
        <f>AA34+1</f>
        <v>7</v>
      </c>
      <c r="AD34" s="498"/>
      <c r="AE34" s="493">
        <f>AC34+1</f>
        <v>8</v>
      </c>
      <c r="AF34" s="498"/>
      <c r="AG34" s="493">
        <f>AE34+1</f>
        <v>9</v>
      </c>
      <c r="AH34" s="498"/>
      <c r="AI34" s="493">
        <f>AG34+1</f>
        <v>10</v>
      </c>
      <c r="AJ34" s="507"/>
      <c r="AK34" s="128"/>
      <c r="AL34" s="564"/>
      <c r="AM34" s="565"/>
      <c r="AN34" s="7"/>
      <c r="AO34" s="556"/>
      <c r="AP34" s="557"/>
      <c r="AQ34" s="557"/>
      <c r="AR34" s="557"/>
      <c r="AS34" s="557"/>
      <c r="AT34" s="557"/>
      <c r="AU34" s="557"/>
      <c r="AV34" s="557"/>
      <c r="AW34" s="557"/>
      <c r="AX34" s="557"/>
      <c r="AY34" s="557"/>
      <c r="AZ34" s="558"/>
    </row>
    <row r="35" spans="1:52" ht="17.25" customHeight="1" x14ac:dyDescent="0.25">
      <c r="A35" s="492">
        <f>I34+3</f>
        <v>16</v>
      </c>
      <c r="B35" s="498"/>
      <c r="C35" s="493">
        <f>A35+1</f>
        <v>17</v>
      </c>
      <c r="D35" s="498"/>
      <c r="E35" s="493">
        <f>C35+1</f>
        <v>18</v>
      </c>
      <c r="F35" s="498"/>
      <c r="G35" s="493">
        <f>E35+1</f>
        <v>19</v>
      </c>
      <c r="H35" s="498"/>
      <c r="I35" s="493">
        <f>G35+1</f>
        <v>20</v>
      </c>
      <c r="J35" s="505"/>
      <c r="K35" s="129" t="s">
        <v>20</v>
      </c>
      <c r="L35" s="127">
        <f>COUNTIF(B34:B37,"H")+COUNTIF(D34:D37,"H")+COUNTIF(F34:F37,"H")+COUNTIF(H34:H37,"H")+COUNTIF(J33:J37,"H")</f>
        <v>0</v>
      </c>
      <c r="M35" s="7"/>
      <c r="N35" s="492">
        <f>V34+3</f>
        <v>13</v>
      </c>
      <c r="O35" s="498"/>
      <c r="P35" s="493">
        <f>N35+1</f>
        <v>14</v>
      </c>
      <c r="Q35" s="498"/>
      <c r="R35" s="493">
        <f>P35+1</f>
        <v>15</v>
      </c>
      <c r="S35" s="498"/>
      <c r="T35" s="493">
        <f>R35+1</f>
        <v>16</v>
      </c>
      <c r="U35" s="498"/>
      <c r="V35" s="493">
        <f>T35+1</f>
        <v>17</v>
      </c>
      <c r="W35" s="505"/>
      <c r="X35" s="129" t="s">
        <v>20</v>
      </c>
      <c r="Y35" s="127">
        <f>COUNTIF(O33:O37,"H")+COUNTIF(Q33:Q36,"H")+COUNTIF(S33:S36,"H")+COUNTIF(U33:U36,"H")+COUNTIF(W33:W36,"H")</f>
        <v>0</v>
      </c>
      <c r="Z35" s="7"/>
      <c r="AA35" s="492">
        <f>AI34+3</f>
        <v>13</v>
      </c>
      <c r="AB35" s="498"/>
      <c r="AC35" s="493">
        <f>AA35+1</f>
        <v>14</v>
      </c>
      <c r="AD35" s="498"/>
      <c r="AE35" s="493">
        <f>AC35+1</f>
        <v>15</v>
      </c>
      <c r="AF35" s="498"/>
      <c r="AG35" s="493">
        <f>AE35+1</f>
        <v>16</v>
      </c>
      <c r="AH35" s="498"/>
      <c r="AI35" s="493">
        <f>AG35+1</f>
        <v>17</v>
      </c>
      <c r="AJ35" s="505"/>
      <c r="AK35" s="129" t="s">
        <v>20</v>
      </c>
      <c r="AL35" s="547">
        <f>COUNTIF(AB34:AB37,"H")+COUNTIF(AD33:AD37,"H")+COUNTIF(AF33:AF37,"H")+COUNTIF(AH33:AH37,"H")+COUNTIF(AJ33:AJ36,"H")</f>
        <v>0</v>
      </c>
      <c r="AM35" s="548"/>
      <c r="AN35" s="7"/>
      <c r="AO35" s="549"/>
      <c r="AP35" s="550"/>
      <c r="AQ35" s="395"/>
      <c r="AR35" s="395"/>
      <c r="AS35" s="447"/>
      <c r="AT35" s="448"/>
      <c r="AU35" s="559" t="s">
        <v>26</v>
      </c>
      <c r="AV35" s="560"/>
      <c r="AW35" s="560"/>
      <c r="AX35" s="560"/>
      <c r="AY35" s="560"/>
      <c r="AZ35" s="561"/>
    </row>
    <row r="36" spans="1:52" ht="17.25" customHeight="1" x14ac:dyDescent="0.25">
      <c r="A36" s="492">
        <f>I35+3</f>
        <v>23</v>
      </c>
      <c r="B36" s="498"/>
      <c r="C36" s="493">
        <f>A36+1</f>
        <v>24</v>
      </c>
      <c r="D36" s="498"/>
      <c r="E36" s="493">
        <f>C36+1</f>
        <v>25</v>
      </c>
      <c r="F36" s="498"/>
      <c r="G36" s="493">
        <f>E36+1</f>
        <v>26</v>
      </c>
      <c r="H36" s="498"/>
      <c r="I36" s="493">
        <f>G36+1</f>
        <v>27</v>
      </c>
      <c r="J36" s="505"/>
      <c r="K36" s="128"/>
      <c r="L36" s="124"/>
      <c r="M36" s="7"/>
      <c r="N36" s="492">
        <f>V35+3</f>
        <v>20</v>
      </c>
      <c r="O36" s="498"/>
      <c r="P36" s="493">
        <f>N36+1</f>
        <v>21</v>
      </c>
      <c r="Q36" s="498"/>
      <c r="R36" s="493">
        <f>P36+1</f>
        <v>22</v>
      </c>
      <c r="S36" s="498"/>
      <c r="T36" s="493">
        <f>R36+1</f>
        <v>23</v>
      </c>
      <c r="U36" s="498"/>
      <c r="V36" s="493">
        <f>T36+1</f>
        <v>24</v>
      </c>
      <c r="W36" s="505"/>
      <c r="X36" s="128"/>
      <c r="Y36" s="124"/>
      <c r="Z36" s="7"/>
      <c r="AA36" s="492">
        <f>AI35+3</f>
        <v>20</v>
      </c>
      <c r="AB36" s="498"/>
      <c r="AC36" s="493">
        <f>AA36+1</f>
        <v>21</v>
      </c>
      <c r="AD36" s="498"/>
      <c r="AE36" s="493">
        <f>AC36+1</f>
        <v>22</v>
      </c>
      <c r="AF36" s="498"/>
      <c r="AG36" s="493">
        <f>AE36+1</f>
        <v>23</v>
      </c>
      <c r="AH36" s="498"/>
      <c r="AI36" s="493">
        <f>AG36+1</f>
        <v>24</v>
      </c>
      <c r="AJ36" s="505"/>
      <c r="AK36" s="128"/>
      <c r="AL36" s="564"/>
      <c r="AM36" s="565"/>
      <c r="AN36" s="7"/>
      <c r="AO36" s="549" t="s">
        <v>27</v>
      </c>
      <c r="AP36" s="550"/>
      <c r="AQ36" s="395"/>
      <c r="AR36" s="449"/>
      <c r="AS36" s="450"/>
      <c r="AT36" s="448"/>
      <c r="AU36" s="451"/>
      <c r="AV36" s="390"/>
      <c r="AW36" s="390"/>
      <c r="AX36" s="394"/>
      <c r="AY36" s="394"/>
      <c r="AZ36" s="476"/>
    </row>
    <row r="37" spans="1:52" ht="17.25" customHeight="1" thickBot="1" x14ac:dyDescent="0.3">
      <c r="A37" s="496">
        <f>I36+3</f>
        <v>30</v>
      </c>
      <c r="B37" s="510"/>
      <c r="C37" s="497">
        <f>A37+1</f>
        <v>31</v>
      </c>
      <c r="D37" s="510"/>
      <c r="E37" s="497"/>
      <c r="F37" s="510"/>
      <c r="G37" s="497"/>
      <c r="H37" s="510"/>
      <c r="I37" s="497"/>
      <c r="J37" s="508"/>
      <c r="K37" s="129" t="s">
        <v>23</v>
      </c>
      <c r="L37" s="127">
        <f>COUNTIF(B34:B37,"O")+COUNTIF(D34:D37,"O")+COUNTIF(F34:F37,"O")+COUNTIF(H34:H37,"O")+COUNTIF(J33:J37,"O")</f>
        <v>0</v>
      </c>
      <c r="M37" s="7"/>
      <c r="N37" s="496">
        <f>V36+3</f>
        <v>27</v>
      </c>
      <c r="O37" s="510"/>
      <c r="P37" s="497">
        <v>28</v>
      </c>
      <c r="Q37" s="510"/>
      <c r="R37" s="497"/>
      <c r="S37" s="510"/>
      <c r="T37" s="497"/>
      <c r="U37" s="510"/>
      <c r="V37" s="497"/>
      <c r="W37" s="508"/>
      <c r="X37" s="129" t="s">
        <v>23</v>
      </c>
      <c r="Y37" s="127">
        <f>COUNTIF(O33:O37,"O")+COUNTIF(Q33:Q36,"O")+COUNTIF(S33:S36,"O")+COUNTIF(U33:U36,"O")+COUNTIF(W33:W36,"O")</f>
        <v>0</v>
      </c>
      <c r="Z37" s="7"/>
      <c r="AA37" s="496">
        <f>AI36+3</f>
        <v>27</v>
      </c>
      <c r="AB37" s="510"/>
      <c r="AC37" s="497">
        <f>AA37+1</f>
        <v>28</v>
      </c>
      <c r="AD37" s="510"/>
      <c r="AE37" s="497">
        <f>AC37+1</f>
        <v>29</v>
      </c>
      <c r="AF37" s="510"/>
      <c r="AG37" s="497">
        <f>AE37+1</f>
        <v>30</v>
      </c>
      <c r="AH37" s="510"/>
      <c r="AI37" s="497">
        <v>31</v>
      </c>
      <c r="AJ37" s="508"/>
      <c r="AK37" s="129" t="s">
        <v>23</v>
      </c>
      <c r="AL37" s="547">
        <f>COUNTIF(AB34:AB37,"O")+COUNTIF(AD33:AD37,"O")+COUNTIF(AF33:AF37,"O")+COUNTIF(AH33:AH37,"O")+COUNTIF(AJ33:AJ36,"O")</f>
        <v>0</v>
      </c>
      <c r="AM37" s="548"/>
      <c r="AN37" s="7"/>
      <c r="AO37" s="549" t="s">
        <v>28</v>
      </c>
      <c r="AP37" s="550"/>
      <c r="AQ37" s="395"/>
      <c r="AR37" s="452"/>
      <c r="AS37" s="453"/>
      <c r="AT37" s="448"/>
      <c r="AU37" s="451"/>
      <c r="AV37" s="390"/>
      <c r="AW37" s="390"/>
      <c r="AX37" s="394"/>
      <c r="AY37" s="394"/>
      <c r="AZ37" s="476"/>
    </row>
    <row r="38" spans="1:52" ht="15" customHeight="1" x14ac:dyDescent="0.25">
      <c r="A38" s="130" t="s">
        <v>106</v>
      </c>
      <c r="B38" s="23"/>
      <c r="C38" s="23"/>
      <c r="D38" s="23"/>
      <c r="E38" s="23"/>
      <c r="F38" s="23"/>
      <c r="G38" s="23"/>
      <c r="H38" s="23"/>
      <c r="I38" s="23"/>
      <c r="J38" s="23"/>
      <c r="K38" s="128"/>
      <c r="L38" s="124"/>
      <c r="M38" s="7"/>
      <c r="N38" s="130" t="s">
        <v>106</v>
      </c>
      <c r="O38" s="23"/>
      <c r="P38" s="23"/>
      <c r="Q38" s="23"/>
      <c r="R38" s="23"/>
      <c r="S38" s="23"/>
      <c r="T38" s="23"/>
      <c r="U38" s="23"/>
      <c r="V38" s="23"/>
      <c r="W38" s="23"/>
      <c r="X38" s="128"/>
      <c r="Y38" s="124"/>
      <c r="Z38" s="7"/>
      <c r="AA38" s="130" t="s">
        <v>106</v>
      </c>
      <c r="AB38" s="63"/>
      <c r="AC38" s="63"/>
      <c r="AD38" s="63"/>
      <c r="AE38" s="23"/>
      <c r="AF38" s="23"/>
      <c r="AG38" s="23"/>
      <c r="AH38" s="23"/>
      <c r="AI38" s="23"/>
      <c r="AJ38" s="23"/>
      <c r="AK38" s="128"/>
      <c r="AL38" s="567"/>
      <c r="AM38" s="568"/>
      <c r="AN38" s="3"/>
      <c r="AO38" s="549" t="s">
        <v>29</v>
      </c>
      <c r="AP38" s="550"/>
      <c r="AQ38" s="447"/>
      <c r="AR38" s="453"/>
      <c r="AS38" s="453"/>
      <c r="AT38" s="447"/>
      <c r="AU38" s="451"/>
      <c r="AV38" s="390"/>
      <c r="AW38" s="390"/>
      <c r="AX38" s="394"/>
      <c r="AY38" s="394"/>
      <c r="AZ38" s="476"/>
    </row>
    <row r="39" spans="1:52" ht="15" customHeight="1" thickBot="1" x14ac:dyDescent="0.35">
      <c r="A39" s="66"/>
      <c r="B39" s="67"/>
      <c r="C39" s="67"/>
      <c r="D39" s="67"/>
      <c r="E39" s="67"/>
      <c r="F39" s="67"/>
      <c r="G39" s="67"/>
      <c r="H39" s="67"/>
      <c r="I39" s="67"/>
      <c r="J39" s="67"/>
      <c r="K39" s="132" t="s">
        <v>25</v>
      </c>
      <c r="L39" s="133">
        <f>SUM(L33,L35,L37)</f>
        <v>22</v>
      </c>
      <c r="M39" s="3"/>
      <c r="N39" s="66"/>
      <c r="O39" s="67"/>
      <c r="P39" s="67"/>
      <c r="Q39" s="67"/>
      <c r="R39" s="67"/>
      <c r="S39" s="67"/>
      <c r="T39" s="67"/>
      <c r="U39" s="67"/>
      <c r="V39" s="67"/>
      <c r="W39" s="67"/>
      <c r="X39" s="132" t="s">
        <v>25</v>
      </c>
      <c r="Y39" s="133">
        <f>SUM(Y33,Y35,Y37)</f>
        <v>20</v>
      </c>
      <c r="Z39" s="3"/>
      <c r="AA39" s="66"/>
      <c r="AB39" s="67"/>
      <c r="AC39" s="67"/>
      <c r="AD39" s="67"/>
      <c r="AE39" s="67"/>
      <c r="AF39" s="67"/>
      <c r="AG39" s="67"/>
      <c r="AH39" s="67"/>
      <c r="AI39" s="67"/>
      <c r="AJ39" s="67"/>
      <c r="AK39" s="132" t="s">
        <v>25</v>
      </c>
      <c r="AL39" s="562">
        <f>SUM(AL33,AL35,AL37)</f>
        <v>23</v>
      </c>
      <c r="AM39" s="563"/>
      <c r="AN39" s="7"/>
      <c r="AO39" s="454"/>
      <c r="AP39" s="447"/>
      <c r="AQ39" s="455"/>
      <c r="AR39" s="455"/>
      <c r="AS39" s="447"/>
      <c r="AT39" s="448"/>
      <c r="AU39" s="451"/>
      <c r="AV39" s="390"/>
      <c r="AW39" s="390"/>
      <c r="AX39" s="394"/>
      <c r="AY39" s="394"/>
      <c r="AZ39" s="476"/>
    </row>
    <row r="40" spans="1:52" ht="15" customHeight="1" thickBot="1" x14ac:dyDescent="0.35">
      <c r="A40" s="7"/>
      <c r="B40" s="7"/>
      <c r="C40" s="7"/>
      <c r="D40" s="7"/>
      <c r="E40" s="7"/>
      <c r="F40" s="7"/>
      <c r="G40" s="7"/>
      <c r="H40" s="7"/>
      <c r="I40" s="7"/>
      <c r="J40" s="7"/>
      <c r="K40" s="71"/>
      <c r="L40" s="7"/>
      <c r="M40" s="3"/>
      <c r="N40" s="7"/>
      <c r="O40" s="7"/>
      <c r="P40" s="7"/>
      <c r="Q40" s="7"/>
      <c r="R40" s="7"/>
      <c r="S40" s="7"/>
      <c r="T40" s="7"/>
      <c r="U40" s="7"/>
      <c r="V40" s="7"/>
      <c r="W40" s="7"/>
      <c r="X40" s="71"/>
      <c r="Y40" s="7"/>
      <c r="Z40" s="3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1"/>
      <c r="AL40" s="71"/>
      <c r="AM40" s="7"/>
      <c r="AN40" s="7"/>
      <c r="AO40" s="454" t="s">
        <v>151</v>
      </c>
      <c r="AP40" s="447"/>
      <c r="AQ40" s="456"/>
      <c r="AR40" s="456"/>
      <c r="AS40" s="447"/>
      <c r="AT40" s="448"/>
      <c r="AU40" s="451"/>
      <c r="AV40" s="390"/>
      <c r="AW40" s="390"/>
      <c r="AX40" s="394"/>
      <c r="AY40" s="394"/>
      <c r="AZ40" s="476"/>
    </row>
    <row r="41" spans="1:52" ht="15" customHeight="1" x14ac:dyDescent="0.25">
      <c r="A41" s="569" t="s">
        <v>194</v>
      </c>
      <c r="B41" s="570"/>
      <c r="C41" s="570"/>
      <c r="D41" s="570"/>
      <c r="E41" s="570"/>
      <c r="F41" s="570"/>
      <c r="G41" s="570"/>
      <c r="H41" s="570"/>
      <c r="I41" s="570"/>
      <c r="J41" s="570"/>
      <c r="K41" s="571"/>
      <c r="L41" s="120" t="s">
        <v>11</v>
      </c>
      <c r="M41" s="121"/>
      <c r="N41" s="569" t="s">
        <v>195</v>
      </c>
      <c r="O41" s="570"/>
      <c r="P41" s="570"/>
      <c r="Q41" s="570"/>
      <c r="R41" s="570"/>
      <c r="S41" s="570"/>
      <c r="T41" s="570"/>
      <c r="U41" s="570"/>
      <c r="V41" s="570"/>
      <c r="W41" s="570"/>
      <c r="X41" s="571"/>
      <c r="Y41" s="120" t="s">
        <v>11</v>
      </c>
      <c r="Z41" s="121"/>
      <c r="AA41" s="569" t="s">
        <v>196</v>
      </c>
      <c r="AB41" s="570"/>
      <c r="AC41" s="570"/>
      <c r="AD41" s="570"/>
      <c r="AE41" s="570"/>
      <c r="AF41" s="570"/>
      <c r="AG41" s="570"/>
      <c r="AH41" s="570"/>
      <c r="AI41" s="570"/>
      <c r="AJ41" s="570"/>
      <c r="AK41" s="571"/>
      <c r="AL41" s="122" t="s">
        <v>11</v>
      </c>
      <c r="AM41" s="123"/>
      <c r="AN41" s="3"/>
      <c r="AO41" s="551"/>
      <c r="AP41" s="552"/>
      <c r="AQ41" s="456"/>
      <c r="AR41" s="456"/>
      <c r="AS41" s="447"/>
      <c r="AT41" s="448"/>
      <c r="AU41" s="451"/>
      <c r="AV41" s="390"/>
      <c r="AW41" s="390"/>
      <c r="AX41" s="394"/>
      <c r="AY41" s="394"/>
      <c r="AZ41" s="476"/>
    </row>
    <row r="42" spans="1:52" ht="15" customHeight="1" x14ac:dyDescent="0.25">
      <c r="A42" s="566" t="s">
        <v>13</v>
      </c>
      <c r="B42" s="536"/>
      <c r="C42" s="535" t="s">
        <v>14</v>
      </c>
      <c r="D42" s="536"/>
      <c r="E42" s="535" t="s">
        <v>15</v>
      </c>
      <c r="F42" s="536"/>
      <c r="G42" s="535" t="s">
        <v>16</v>
      </c>
      <c r="H42" s="536"/>
      <c r="I42" s="535" t="s">
        <v>17</v>
      </c>
      <c r="J42" s="536"/>
      <c r="K42" s="109"/>
      <c r="L42" s="124"/>
      <c r="M42" s="7"/>
      <c r="N42" s="566" t="s">
        <v>13</v>
      </c>
      <c r="O42" s="536"/>
      <c r="P42" s="535" t="s">
        <v>14</v>
      </c>
      <c r="Q42" s="536"/>
      <c r="R42" s="535" t="s">
        <v>15</v>
      </c>
      <c r="S42" s="536"/>
      <c r="T42" s="535" t="s">
        <v>16</v>
      </c>
      <c r="U42" s="536"/>
      <c r="V42" s="535" t="s">
        <v>17</v>
      </c>
      <c r="W42" s="536"/>
      <c r="X42" s="109"/>
      <c r="Y42" s="124"/>
      <c r="Z42" s="7"/>
      <c r="AA42" s="566" t="s">
        <v>13</v>
      </c>
      <c r="AB42" s="536"/>
      <c r="AC42" s="535" t="s">
        <v>14</v>
      </c>
      <c r="AD42" s="536"/>
      <c r="AE42" s="535" t="s">
        <v>15</v>
      </c>
      <c r="AF42" s="536"/>
      <c r="AG42" s="535" t="s">
        <v>16</v>
      </c>
      <c r="AH42" s="536"/>
      <c r="AI42" s="535" t="s">
        <v>17</v>
      </c>
      <c r="AJ42" s="536"/>
      <c r="AK42" s="109"/>
      <c r="AL42" s="109"/>
      <c r="AM42" s="125"/>
      <c r="AN42" s="7"/>
      <c r="AO42" s="551" t="s">
        <v>31</v>
      </c>
      <c r="AP42" s="552"/>
      <c r="AQ42" s="456"/>
      <c r="AR42" s="459"/>
      <c r="AS42" s="450"/>
      <c r="AT42" s="448"/>
      <c r="AU42" s="451"/>
      <c r="AV42" s="390"/>
      <c r="AW42" s="390"/>
      <c r="AX42" s="394"/>
      <c r="AY42" s="394"/>
      <c r="AZ42" s="476"/>
    </row>
    <row r="43" spans="1:52" ht="17.25" customHeight="1" x14ac:dyDescent="0.25">
      <c r="A43" s="492">
        <v>3</v>
      </c>
      <c r="B43" s="498"/>
      <c r="C43" s="493">
        <v>4</v>
      </c>
      <c r="D43" s="498"/>
      <c r="E43" s="493">
        <v>5</v>
      </c>
      <c r="F43" s="498"/>
      <c r="G43" s="493">
        <v>6</v>
      </c>
      <c r="H43" s="498"/>
      <c r="I43" s="493">
        <f>G43+1</f>
        <v>7</v>
      </c>
      <c r="J43" s="507"/>
      <c r="K43" s="126" t="s">
        <v>19</v>
      </c>
      <c r="L43" s="127">
        <f>COUNTIF(B43:B46,"")+COUNTIF(D43:D46,"")+COUNTIF(F43:F46,"")+COUNTIF(H43:H46,"")+COUNTIF(J43:J46,"")</f>
        <v>20</v>
      </c>
      <c r="M43" s="7"/>
      <c r="N43" s="492">
        <v>1</v>
      </c>
      <c r="O43" s="498"/>
      <c r="P43" s="493">
        <f>N43+1</f>
        <v>2</v>
      </c>
      <c r="Q43" s="498"/>
      <c r="R43" s="493">
        <f>P43+1</f>
        <v>3</v>
      </c>
      <c r="S43" s="498"/>
      <c r="T43" s="493">
        <f>R43+1</f>
        <v>4</v>
      </c>
      <c r="U43" s="498"/>
      <c r="V43" s="493">
        <f>T43+1</f>
        <v>5</v>
      </c>
      <c r="W43" s="507"/>
      <c r="X43" s="126" t="s">
        <v>19</v>
      </c>
      <c r="Y43" s="127">
        <f>COUNTIF(O43:O47,"")+COUNTIF(Q43:Q47,"")+COUNTIF(S43:S47,"")+COUNTIF(U43:U46,"")+COUNTIF(W43:W46,"")</f>
        <v>23</v>
      </c>
      <c r="Z43" s="7"/>
      <c r="AA43" s="492"/>
      <c r="AB43" s="498"/>
      <c r="AC43" s="493"/>
      <c r="AD43" s="498"/>
      <c r="AE43" s="493"/>
      <c r="AF43" s="498"/>
      <c r="AG43" s="493">
        <v>1</v>
      </c>
      <c r="AH43" s="498"/>
      <c r="AI43" s="493">
        <f>AG43+1</f>
        <v>2</v>
      </c>
      <c r="AJ43" s="507"/>
      <c r="AK43" s="126" t="s">
        <v>19</v>
      </c>
      <c r="AL43" s="547">
        <f>COUNTIF(AB44:AB47,"")+COUNTIF(AD44:AD47,"")+COUNTIF(AF44:AF47,"")+COUNTIF(AH43:AH47,"")+COUNTIF(AJ43:AJ47,"")</f>
        <v>22</v>
      </c>
      <c r="AM43" s="548"/>
      <c r="AN43" s="7"/>
      <c r="AO43" s="551"/>
      <c r="AP43" s="552"/>
      <c r="AQ43" s="395"/>
      <c r="AR43" s="395"/>
      <c r="AS43" s="447"/>
      <c r="AT43" s="448"/>
      <c r="AU43" s="451"/>
      <c r="AV43" s="390"/>
      <c r="AW43" s="390"/>
      <c r="AX43" s="394"/>
      <c r="AY43" s="394"/>
      <c r="AZ43" s="476"/>
    </row>
    <row r="44" spans="1:52" ht="17.25" customHeight="1" x14ac:dyDescent="0.25">
      <c r="A44" s="492">
        <f>I43+3</f>
        <v>10</v>
      </c>
      <c r="B44" s="498"/>
      <c r="C44" s="493">
        <f>A44+1</f>
        <v>11</v>
      </c>
      <c r="D44" s="498"/>
      <c r="E44" s="493">
        <f>C44+1</f>
        <v>12</v>
      </c>
      <c r="F44" s="498"/>
      <c r="G44" s="493">
        <f>E44+1</f>
        <v>13</v>
      </c>
      <c r="H44" s="498"/>
      <c r="I44" s="493">
        <f>G44+1</f>
        <v>14</v>
      </c>
      <c r="J44" s="507"/>
      <c r="K44" s="128"/>
      <c r="L44" s="124"/>
      <c r="M44" s="7"/>
      <c r="N44" s="492">
        <f>V43+3</f>
        <v>8</v>
      </c>
      <c r="O44" s="498"/>
      <c r="P44" s="493">
        <f>N44+1</f>
        <v>9</v>
      </c>
      <c r="Q44" s="498"/>
      <c r="R44" s="493">
        <f>P44+1</f>
        <v>10</v>
      </c>
      <c r="S44" s="498"/>
      <c r="T44" s="493">
        <f>R44+1</f>
        <v>11</v>
      </c>
      <c r="U44" s="498"/>
      <c r="V44" s="493">
        <f>T44+1</f>
        <v>12</v>
      </c>
      <c r="W44" s="507"/>
      <c r="X44" s="128"/>
      <c r="Y44" s="124"/>
      <c r="Z44" s="7"/>
      <c r="AA44" s="492">
        <f>AI43+3</f>
        <v>5</v>
      </c>
      <c r="AB44" s="498"/>
      <c r="AC44" s="493">
        <f>AA44+1</f>
        <v>6</v>
      </c>
      <c r="AD44" s="498"/>
      <c r="AE44" s="493">
        <f>AC44+1</f>
        <v>7</v>
      </c>
      <c r="AF44" s="498"/>
      <c r="AG44" s="493">
        <f>AE44+1</f>
        <v>8</v>
      </c>
      <c r="AH44" s="498"/>
      <c r="AI44" s="493">
        <f>AG44+1</f>
        <v>9</v>
      </c>
      <c r="AJ44" s="507"/>
      <c r="AK44" s="128"/>
      <c r="AL44" s="564"/>
      <c r="AM44" s="565"/>
      <c r="AN44" s="7"/>
      <c r="AO44" s="457"/>
      <c r="AP44" s="595" t="s">
        <v>29</v>
      </c>
      <c r="AQ44" s="595"/>
      <c r="AR44" s="449"/>
      <c r="AS44" s="450"/>
      <c r="AT44" s="447"/>
      <c r="AU44" s="451"/>
      <c r="AV44" s="390"/>
      <c r="AW44" s="390"/>
      <c r="AX44" s="394"/>
      <c r="AY44" s="394"/>
      <c r="AZ44" s="476"/>
    </row>
    <row r="45" spans="1:52" ht="17.25" customHeight="1" x14ac:dyDescent="0.25">
      <c r="A45" s="492">
        <f>I44+3</f>
        <v>17</v>
      </c>
      <c r="B45" s="498"/>
      <c r="C45" s="493">
        <f>A45+1</f>
        <v>18</v>
      </c>
      <c r="D45" s="498"/>
      <c r="E45" s="493">
        <f>C45+1</f>
        <v>19</v>
      </c>
      <c r="F45" s="498"/>
      <c r="G45" s="493">
        <f>E45+1</f>
        <v>20</v>
      </c>
      <c r="H45" s="498"/>
      <c r="I45" s="493">
        <f>G45+1</f>
        <v>21</v>
      </c>
      <c r="J45" s="505"/>
      <c r="K45" s="129" t="s">
        <v>20</v>
      </c>
      <c r="L45" s="127">
        <f>COUNTIF(B44:B47,"H")+COUNTIF(D44:D47,"H")+COUNTIF(F44:F47,"H")+COUNTIF(H44:H47,"H")+COUNTIF(J43:J47,"H")</f>
        <v>0</v>
      </c>
      <c r="M45" s="7"/>
      <c r="N45" s="492">
        <f>V44+3</f>
        <v>15</v>
      </c>
      <c r="O45" s="498"/>
      <c r="P45" s="493">
        <f>N45+1</f>
        <v>16</v>
      </c>
      <c r="Q45" s="498"/>
      <c r="R45" s="493">
        <f>P45+1</f>
        <v>17</v>
      </c>
      <c r="S45" s="498"/>
      <c r="T45" s="493">
        <f>R45+1</f>
        <v>18</v>
      </c>
      <c r="U45" s="498"/>
      <c r="V45" s="493">
        <f>T45+1</f>
        <v>19</v>
      </c>
      <c r="W45" s="505"/>
      <c r="X45" s="129" t="s">
        <v>20</v>
      </c>
      <c r="Y45" s="127">
        <f>COUNTIF(O43:O47,"H")+COUNTIF(Q43:Q47,"H")+COUNTIF(S43:S46,"H")+COUNTIF(U43:U46,"H")+COUNTIF(W43:W46,"H")</f>
        <v>0</v>
      </c>
      <c r="Z45" s="7"/>
      <c r="AA45" s="492">
        <f>AI44+3</f>
        <v>12</v>
      </c>
      <c r="AB45" s="498"/>
      <c r="AC45" s="493">
        <f>AA45+1</f>
        <v>13</v>
      </c>
      <c r="AD45" s="498"/>
      <c r="AE45" s="493">
        <f>AC45+1</f>
        <v>14</v>
      </c>
      <c r="AF45" s="498"/>
      <c r="AG45" s="493">
        <f>AE45+1</f>
        <v>15</v>
      </c>
      <c r="AH45" s="498"/>
      <c r="AI45" s="493">
        <f>AG45+1</f>
        <v>16</v>
      </c>
      <c r="AJ45" s="505"/>
      <c r="AK45" s="129" t="s">
        <v>20</v>
      </c>
      <c r="AL45" s="547">
        <f>COUNTIF(AB44:AB47,"H")+COUNTIF(AD44:AD47,"H")+COUNTIF(AF43:AF47,"H")+COUNTIF(AH43:AH47,"H")+COUNTIF(AJ43:AJ46,"H")</f>
        <v>0</v>
      </c>
      <c r="AM45" s="548"/>
      <c r="AN45" s="7"/>
      <c r="AO45" s="549"/>
      <c r="AP45" s="550"/>
      <c r="AQ45" s="395"/>
      <c r="AR45" s="395"/>
      <c r="AS45" s="447"/>
      <c r="AT45" s="448"/>
      <c r="AU45" s="451"/>
      <c r="AV45" s="390"/>
      <c r="AW45" s="390"/>
      <c r="AX45" s="394"/>
      <c r="AY45" s="394"/>
      <c r="AZ45" s="476"/>
    </row>
    <row r="46" spans="1:52" ht="17.25" customHeight="1" x14ac:dyDescent="0.25">
      <c r="A46" s="492">
        <f>I45+3</f>
        <v>24</v>
      </c>
      <c r="B46" s="498"/>
      <c r="C46" s="493">
        <f>A46+1</f>
        <v>25</v>
      </c>
      <c r="D46" s="498"/>
      <c r="E46" s="493">
        <f>C46+1</f>
        <v>26</v>
      </c>
      <c r="F46" s="498"/>
      <c r="G46" s="493">
        <f>E46+1</f>
        <v>27</v>
      </c>
      <c r="H46" s="498"/>
      <c r="I46" s="493">
        <f>G46+1</f>
        <v>28</v>
      </c>
      <c r="J46" s="505"/>
      <c r="K46" s="128"/>
      <c r="L46" s="124"/>
      <c r="M46" s="7"/>
      <c r="N46" s="492">
        <f>V45+3</f>
        <v>22</v>
      </c>
      <c r="O46" s="498"/>
      <c r="P46" s="493">
        <f>N46+1</f>
        <v>23</v>
      </c>
      <c r="Q46" s="498"/>
      <c r="R46" s="493">
        <f>P46+1</f>
        <v>24</v>
      </c>
      <c r="S46" s="498"/>
      <c r="T46" s="493">
        <f>R46+1</f>
        <v>25</v>
      </c>
      <c r="U46" s="498"/>
      <c r="V46" s="493">
        <f>T46+1</f>
        <v>26</v>
      </c>
      <c r="W46" s="505"/>
      <c r="X46" s="128"/>
      <c r="Y46" s="124"/>
      <c r="Z46" s="7"/>
      <c r="AA46" s="492">
        <f>AI45+3</f>
        <v>19</v>
      </c>
      <c r="AB46" s="498"/>
      <c r="AC46" s="493">
        <f>AA46+1</f>
        <v>20</v>
      </c>
      <c r="AD46" s="498"/>
      <c r="AE46" s="493">
        <f>AC46+1</f>
        <v>21</v>
      </c>
      <c r="AF46" s="498"/>
      <c r="AG46" s="493">
        <f>AE46+1</f>
        <v>22</v>
      </c>
      <c r="AH46" s="498"/>
      <c r="AI46" s="493">
        <f>AG46+1</f>
        <v>23</v>
      </c>
      <c r="AJ46" s="505"/>
      <c r="AK46" s="128"/>
      <c r="AL46" s="564"/>
      <c r="AM46" s="565"/>
      <c r="AN46" s="7"/>
      <c r="AO46" s="593" t="s">
        <v>32</v>
      </c>
      <c r="AP46" s="594"/>
      <c r="AQ46" s="594"/>
      <c r="AR46" s="450"/>
      <c r="AS46" s="450"/>
      <c r="AT46" s="447"/>
      <c r="AU46" s="451"/>
      <c r="AV46" s="394"/>
      <c r="AW46" s="394"/>
      <c r="AX46" s="394"/>
      <c r="AY46" s="390"/>
      <c r="AZ46" s="476"/>
    </row>
    <row r="47" spans="1:52" ht="17.25" customHeight="1" thickBot="1" x14ac:dyDescent="0.3">
      <c r="A47" s="496"/>
      <c r="B47" s="510"/>
      <c r="C47" s="497"/>
      <c r="D47" s="510"/>
      <c r="E47" s="497"/>
      <c r="F47" s="510"/>
      <c r="G47" s="497"/>
      <c r="H47" s="510"/>
      <c r="I47" s="497"/>
      <c r="J47" s="508"/>
      <c r="K47" s="129" t="s">
        <v>23</v>
      </c>
      <c r="L47" s="127">
        <f>COUNTIF(B44:B47,"O")+COUNTIF(D44:D47,"O")+COUNTIF(F44:F47,"O")+COUNTIF(H44:H47,"O")+COUNTIF(J43:J47,"O")</f>
        <v>0</v>
      </c>
      <c r="M47" s="7"/>
      <c r="N47" s="496">
        <f>V46+3</f>
        <v>29</v>
      </c>
      <c r="O47" s="510"/>
      <c r="P47" s="497">
        <f>N47+1</f>
        <v>30</v>
      </c>
      <c r="Q47" s="510"/>
      <c r="R47" s="497">
        <v>31</v>
      </c>
      <c r="S47" s="510"/>
      <c r="T47" s="497"/>
      <c r="U47" s="510"/>
      <c r="V47" s="497"/>
      <c r="W47" s="508"/>
      <c r="X47" s="129" t="s">
        <v>23</v>
      </c>
      <c r="Y47" s="127">
        <f>COUNTIF(O43:O47,"O")+COUNTIF(Q43:Q47,"O")+COUNTIF(S43:S46,"O")+COUNTIF(U43:U46,"O")+COUNTIF(W43:W46,"O")</f>
        <v>0</v>
      </c>
      <c r="Z47" s="7"/>
      <c r="AA47" s="496">
        <f>AI46+3</f>
        <v>26</v>
      </c>
      <c r="AB47" s="510"/>
      <c r="AC47" s="497">
        <f>AA47+1</f>
        <v>27</v>
      </c>
      <c r="AD47" s="510"/>
      <c r="AE47" s="497">
        <f>AC47+1</f>
        <v>28</v>
      </c>
      <c r="AF47" s="510"/>
      <c r="AG47" s="497">
        <f>AE47+1</f>
        <v>29</v>
      </c>
      <c r="AH47" s="510"/>
      <c r="AI47" s="497">
        <v>30</v>
      </c>
      <c r="AJ47" s="508"/>
      <c r="AK47" s="129" t="s">
        <v>23</v>
      </c>
      <c r="AL47" s="547">
        <f>COUNTIF(AB44:AB47,"O")+COUNTIF(AD44:AD47,"O")+COUNTIF(AF43:AF47,"O")+COUNTIF(AH43:AH47,"O")+COUNTIF(AJ43:AJ46,"O")</f>
        <v>0</v>
      </c>
      <c r="AM47" s="548"/>
      <c r="AN47" s="7"/>
      <c r="AO47" s="457"/>
      <c r="AP47" s="458"/>
      <c r="AQ47" s="395"/>
      <c r="AR47" s="395"/>
      <c r="AS47" s="447"/>
      <c r="AT47" s="447"/>
      <c r="AU47" s="451"/>
      <c r="AV47" s="390"/>
      <c r="AW47" s="390"/>
      <c r="AX47" s="394"/>
      <c r="AY47" s="390"/>
      <c r="AZ47" s="476"/>
    </row>
    <row r="48" spans="1:52" ht="15" customHeight="1" x14ac:dyDescent="0.25">
      <c r="A48" s="130" t="s">
        <v>106</v>
      </c>
      <c r="B48" s="23"/>
      <c r="C48" s="23"/>
      <c r="D48" s="23"/>
      <c r="E48" s="23"/>
      <c r="F48" s="23"/>
      <c r="G48" s="23"/>
      <c r="H48" s="23"/>
      <c r="I48" s="23"/>
      <c r="J48" s="23"/>
      <c r="K48" s="128"/>
      <c r="L48" s="124"/>
      <c r="M48" s="7"/>
      <c r="N48" s="130" t="s">
        <v>106</v>
      </c>
      <c r="O48" s="23"/>
      <c r="P48" s="23"/>
      <c r="Q48" s="23"/>
      <c r="R48" s="23"/>
      <c r="S48" s="23"/>
      <c r="T48" s="23"/>
      <c r="U48" s="23"/>
      <c r="V48" s="23"/>
      <c r="W48" s="23"/>
      <c r="X48" s="128"/>
      <c r="Y48" s="124"/>
      <c r="Z48" s="7"/>
      <c r="AA48" s="130" t="s">
        <v>106</v>
      </c>
      <c r="AB48" s="63"/>
      <c r="AC48" s="63"/>
      <c r="AD48" s="63"/>
      <c r="AE48" s="63"/>
      <c r="AF48" s="63"/>
      <c r="AG48" s="63"/>
      <c r="AH48" s="63"/>
      <c r="AI48" s="63"/>
      <c r="AJ48" s="63"/>
      <c r="AK48" s="128"/>
      <c r="AL48" s="567"/>
      <c r="AM48" s="568"/>
      <c r="AN48" s="13" t="s">
        <v>10</v>
      </c>
      <c r="AO48" s="551" t="s">
        <v>152</v>
      </c>
      <c r="AP48" s="552"/>
      <c r="AQ48" s="395"/>
      <c r="AR48" s="449"/>
      <c r="AS48" s="450"/>
      <c r="AT48" s="448"/>
      <c r="AU48" s="451"/>
      <c r="AV48" s="390"/>
      <c r="AW48" s="390"/>
      <c r="AX48" s="394"/>
      <c r="AY48" s="390"/>
      <c r="AZ48" s="476"/>
    </row>
    <row r="49" spans="1:55" ht="15" customHeight="1" thickBot="1" x14ac:dyDescent="0.3">
      <c r="A49" s="66"/>
      <c r="B49" s="67"/>
      <c r="C49" s="67"/>
      <c r="D49" s="67"/>
      <c r="E49" s="67"/>
      <c r="F49" s="67"/>
      <c r="G49" s="67"/>
      <c r="H49" s="67"/>
      <c r="I49" s="67"/>
      <c r="J49" s="67"/>
      <c r="K49" s="132" t="s">
        <v>25</v>
      </c>
      <c r="L49" s="133">
        <f>SUM(L43,L45,L47)</f>
        <v>20</v>
      </c>
      <c r="M49" s="7"/>
      <c r="N49" s="66"/>
      <c r="O49" s="67"/>
      <c r="P49" s="67"/>
      <c r="Q49" s="67"/>
      <c r="R49" s="67"/>
      <c r="S49" s="67"/>
      <c r="T49" s="67"/>
      <c r="U49" s="67"/>
      <c r="V49" s="67"/>
      <c r="W49" s="67"/>
      <c r="X49" s="132" t="s">
        <v>25</v>
      </c>
      <c r="Y49" s="133">
        <f>SUM(Y43,Y45,Y47)</f>
        <v>23</v>
      </c>
      <c r="Z49" s="7"/>
      <c r="AA49" s="66"/>
      <c r="AB49" s="67"/>
      <c r="AC49" s="67"/>
      <c r="AD49" s="67"/>
      <c r="AE49" s="67"/>
      <c r="AF49" s="67"/>
      <c r="AG49" s="67"/>
      <c r="AH49" s="67"/>
      <c r="AI49" s="67"/>
      <c r="AJ49" s="67"/>
      <c r="AK49" s="132" t="s">
        <v>25</v>
      </c>
      <c r="AL49" s="562">
        <f>SUM(AL43,AL45,AL47)</f>
        <v>22</v>
      </c>
      <c r="AM49" s="563"/>
      <c r="AN49" s="13"/>
      <c r="AO49" s="398"/>
      <c r="AP49" s="460"/>
      <c r="AQ49" s="460"/>
      <c r="AR49" s="460"/>
      <c r="AS49" s="460"/>
      <c r="AT49" s="461"/>
      <c r="AU49" s="462"/>
      <c r="AV49" s="400"/>
      <c r="AW49" s="400"/>
      <c r="AX49" s="399"/>
      <c r="AY49" s="399"/>
      <c r="AZ49" s="475"/>
    </row>
    <row r="50" spans="1:55" ht="36.6" customHeight="1" x14ac:dyDescent="0.25">
      <c r="A50" s="7" t="s">
        <v>34</v>
      </c>
      <c r="B50" s="7"/>
      <c r="C50" s="7"/>
      <c r="D50" s="7"/>
      <c r="E50" s="7"/>
      <c r="F50" s="7"/>
      <c r="G50" s="7"/>
      <c r="H50" s="7"/>
      <c r="I50" s="7"/>
      <c r="J50" s="7"/>
      <c r="K50" s="71"/>
      <c r="L50" s="7"/>
      <c r="M50" s="7"/>
      <c r="N50" s="7"/>
      <c r="O50" s="136"/>
      <c r="P50" s="136"/>
      <c r="Q50" s="136"/>
      <c r="R50" s="95"/>
      <c r="S50" s="95"/>
      <c r="T50" s="95"/>
      <c r="U50" s="95"/>
      <c r="V50" s="95"/>
      <c r="W50" s="95"/>
      <c r="X50" s="95"/>
      <c r="Y50" s="95"/>
      <c r="Z50" s="96"/>
      <c r="AA50" s="96"/>
      <c r="AB50" s="96"/>
      <c r="AC50" s="95"/>
      <c r="AD50" s="95"/>
      <c r="AE50" s="95"/>
      <c r="AF50" s="95"/>
      <c r="AG50" s="95"/>
      <c r="AH50" s="95"/>
      <c r="AI50" s="97"/>
      <c r="AJ50" s="97"/>
      <c r="AK50" s="95"/>
      <c r="AL50" s="95"/>
      <c r="AM50" s="96"/>
      <c r="AN50" s="96"/>
      <c r="AO50" s="96"/>
      <c r="AP50" s="96"/>
      <c r="AQ50" s="76"/>
      <c r="AR50" s="76"/>
      <c r="AS50" s="76"/>
      <c r="AT50" s="13"/>
      <c r="AU50" s="13"/>
      <c r="AV50" s="13"/>
      <c r="AW50" s="13"/>
      <c r="AX50" s="13"/>
      <c r="AY50" s="13"/>
    </row>
    <row r="51" spans="1:55" ht="22.35" customHeight="1" x14ac:dyDescent="0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7" t="s">
        <v>35</v>
      </c>
      <c r="P51" s="7"/>
      <c r="Q51" s="7"/>
      <c r="S51" s="7"/>
      <c r="T51" s="7"/>
      <c r="U51" s="7"/>
      <c r="V51" s="7"/>
      <c r="W51" s="7"/>
      <c r="X51" s="7"/>
      <c r="Y51" s="7"/>
      <c r="Z51" s="13"/>
      <c r="AA51" s="13"/>
      <c r="AB51" s="13"/>
      <c r="AC51" s="7" t="s">
        <v>214</v>
      </c>
      <c r="AD51" s="7"/>
      <c r="AE51" s="7"/>
      <c r="AF51" s="7"/>
      <c r="AH51" s="7"/>
      <c r="AI51" s="71"/>
      <c r="AJ51" s="71"/>
      <c r="AK51" s="7"/>
      <c r="AL51" s="7"/>
      <c r="AM51" s="98" t="s">
        <v>215</v>
      </c>
      <c r="AN51" s="13"/>
      <c r="AO51" s="7"/>
      <c r="AQ51" s="572"/>
      <c r="AR51" s="572"/>
      <c r="AS51" s="572"/>
      <c r="AT51" s="572"/>
      <c r="AU51" s="572"/>
      <c r="AV51" s="572"/>
      <c r="AW51" s="572"/>
      <c r="AX51" s="572"/>
      <c r="AY51" s="572"/>
      <c r="AZ51" s="572"/>
      <c r="BA51" s="99"/>
      <c r="BB51" s="99"/>
      <c r="BC51" s="99"/>
    </row>
  </sheetData>
  <mergeCells count="157">
    <mergeCell ref="A1:AP1"/>
    <mergeCell ref="AR1:AZ1"/>
    <mergeCell ref="AX24:AZ29"/>
    <mergeCell ref="AO11:AV13"/>
    <mergeCell ref="AU16:AV17"/>
    <mergeCell ref="AT3:AU3"/>
    <mergeCell ref="AE22:AF22"/>
    <mergeCell ref="AE12:AF12"/>
    <mergeCell ref="A9:AY9"/>
    <mergeCell ref="AX11:AZ13"/>
    <mergeCell ref="A11:K11"/>
    <mergeCell ref="N11:X11"/>
    <mergeCell ref="C7:R7"/>
    <mergeCell ref="F2:Y2"/>
    <mergeCell ref="F3:O3"/>
    <mergeCell ref="T3:Y3"/>
    <mergeCell ref="AG2:AM2"/>
    <mergeCell ref="C12:D12"/>
    <mergeCell ref="E12:F12"/>
    <mergeCell ref="P12:Q12"/>
    <mergeCell ref="AI12:AJ12"/>
    <mergeCell ref="G12:H12"/>
    <mergeCell ref="N12:O12"/>
    <mergeCell ref="N22:O22"/>
    <mergeCell ref="AQ51:AZ51"/>
    <mergeCell ref="AW3:AZ3"/>
    <mergeCell ref="AO24:AT25"/>
    <mergeCell ref="AP3:AS3"/>
    <mergeCell ref="AO14:AV15"/>
    <mergeCell ref="AU24:AV25"/>
    <mergeCell ref="AU18:AV19"/>
    <mergeCell ref="AN7:AX7"/>
    <mergeCell ref="AG3:AM3"/>
    <mergeCell ref="T6:AL6"/>
    <mergeCell ref="T7:AL7"/>
    <mergeCell ref="AA11:AK11"/>
    <mergeCell ref="AL48:AM48"/>
    <mergeCell ref="V22:W22"/>
    <mergeCell ref="T12:U12"/>
    <mergeCell ref="N21:X21"/>
    <mergeCell ref="AA21:AK21"/>
    <mergeCell ref="AO46:AQ46"/>
    <mergeCell ref="AP44:AQ44"/>
    <mergeCell ref="AO42:AP42"/>
    <mergeCell ref="AO38:AP38"/>
    <mergeCell ref="AL43:AM43"/>
    <mergeCell ref="AL34:AM34"/>
    <mergeCell ref="AO45:AP45"/>
    <mergeCell ref="E42:F42"/>
    <mergeCell ref="G42:H42"/>
    <mergeCell ref="C32:D32"/>
    <mergeCell ref="E32:F32"/>
    <mergeCell ref="AA42:AB42"/>
    <mergeCell ref="AC42:AD42"/>
    <mergeCell ref="AE42:AF42"/>
    <mergeCell ref="AA41:AK41"/>
    <mergeCell ref="AA32:AB32"/>
    <mergeCell ref="AC32:AD32"/>
    <mergeCell ref="AE32:AF32"/>
    <mergeCell ref="AG32:AH32"/>
    <mergeCell ref="AG42:AH42"/>
    <mergeCell ref="V42:W42"/>
    <mergeCell ref="AI32:AJ32"/>
    <mergeCell ref="V32:W32"/>
    <mergeCell ref="T32:U32"/>
    <mergeCell ref="R12:S12"/>
    <mergeCell ref="A21:K21"/>
    <mergeCell ref="I12:J12"/>
    <mergeCell ref="A12:B12"/>
    <mergeCell ref="P42:Q42"/>
    <mergeCell ref="R42:S42"/>
    <mergeCell ref="T42:U42"/>
    <mergeCell ref="N41:X41"/>
    <mergeCell ref="A32:B32"/>
    <mergeCell ref="N32:O32"/>
    <mergeCell ref="P32:Q32"/>
    <mergeCell ref="R32:S32"/>
    <mergeCell ref="G32:H32"/>
    <mergeCell ref="A22:B22"/>
    <mergeCell ref="C22:D22"/>
    <mergeCell ref="E22:F22"/>
    <mergeCell ref="G22:H22"/>
    <mergeCell ref="I42:J42"/>
    <mergeCell ref="A31:K31"/>
    <mergeCell ref="A41:K41"/>
    <mergeCell ref="A42:B42"/>
    <mergeCell ref="C42:D42"/>
    <mergeCell ref="I32:J32"/>
    <mergeCell ref="N31:X31"/>
    <mergeCell ref="I22:J22"/>
    <mergeCell ref="P22:Q22"/>
    <mergeCell ref="R22:S22"/>
    <mergeCell ref="N42:O42"/>
    <mergeCell ref="T22:U22"/>
    <mergeCell ref="AL44:AM44"/>
    <mergeCell ref="AL47:AM47"/>
    <mergeCell ref="AL17:AM17"/>
    <mergeCell ref="AL19:AM19"/>
    <mergeCell ref="AL24:AM24"/>
    <mergeCell ref="AL25:AM25"/>
    <mergeCell ref="AL27:AM27"/>
    <mergeCell ref="AL28:AM28"/>
    <mergeCell ref="AL38:AM38"/>
    <mergeCell ref="AL46:AM46"/>
    <mergeCell ref="AL45:AM45"/>
    <mergeCell ref="AL36:AM36"/>
    <mergeCell ref="AA22:AB22"/>
    <mergeCell ref="AA31:AK31"/>
    <mergeCell ref="AI42:AJ42"/>
    <mergeCell ref="AA12:AB12"/>
    <mergeCell ref="AC12:AD12"/>
    <mergeCell ref="V12:W12"/>
    <mergeCell ref="AL14:AM14"/>
    <mergeCell ref="AL16:AM16"/>
    <mergeCell ref="AL18:AM18"/>
    <mergeCell ref="AL13:AM13"/>
    <mergeCell ref="AG12:AH12"/>
    <mergeCell ref="AU26:AV27"/>
    <mergeCell ref="AO22:AT23"/>
    <mergeCell ref="AU20:AV21"/>
    <mergeCell ref="AL23:AM23"/>
    <mergeCell ref="AO18:AT19"/>
    <mergeCell ref="AL49:AM49"/>
    <mergeCell ref="AL33:AM33"/>
    <mergeCell ref="AL35:AM35"/>
    <mergeCell ref="AL37:AM37"/>
    <mergeCell ref="AL39:AM39"/>
    <mergeCell ref="AO28:AT29"/>
    <mergeCell ref="AL29:AM29"/>
    <mergeCell ref="AL26:AM26"/>
    <mergeCell ref="AO26:AT27"/>
    <mergeCell ref="AO30:AT31"/>
    <mergeCell ref="AO48:AP48"/>
    <mergeCell ref="AU28:AV29"/>
    <mergeCell ref="AU30:AV31"/>
    <mergeCell ref="AO35:AP35"/>
    <mergeCell ref="AO36:AP36"/>
    <mergeCell ref="AO37:AP37"/>
    <mergeCell ref="AO41:AP41"/>
    <mergeCell ref="AO43:AP43"/>
    <mergeCell ref="AO33:AZ34"/>
    <mergeCell ref="AU35:AZ35"/>
    <mergeCell ref="AX14:AY15"/>
    <mergeCell ref="AZ14:AZ15"/>
    <mergeCell ref="AX16:AY17"/>
    <mergeCell ref="AZ16:AZ17"/>
    <mergeCell ref="AX18:AY19"/>
    <mergeCell ref="AZ18:AZ19"/>
    <mergeCell ref="AO16:AT17"/>
    <mergeCell ref="AC22:AD22"/>
    <mergeCell ref="AG22:AH22"/>
    <mergeCell ref="AX20:AY21"/>
    <mergeCell ref="AZ20:AZ21"/>
    <mergeCell ref="AI22:AJ22"/>
    <mergeCell ref="AO20:AT21"/>
    <mergeCell ref="AU22:AV23"/>
    <mergeCell ref="AL15:AM15"/>
  </mergeCells>
  <phoneticPr fontId="2" type="noConversion"/>
  <printOptions horizontalCentered="1" verticalCentered="1"/>
  <pageMargins left="0" right="0" top="0" bottom="0" header="0.25" footer="0.25"/>
  <pageSetup scale="65" orientation="landscape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-0.499984740745262"/>
    <pageSetUpPr fitToPage="1"/>
  </sheetPr>
  <dimension ref="A1:BM56"/>
  <sheetViews>
    <sheetView workbookViewId="0">
      <selection activeCell="A2" sqref="A2"/>
    </sheetView>
  </sheetViews>
  <sheetFormatPr defaultColWidth="9" defaultRowHeight="15" x14ac:dyDescent="0.25"/>
  <cols>
    <col min="1" max="1" width="2.3984375" style="2" customWidth="1"/>
    <col min="2" max="2" width="2.59765625" style="2" customWidth="1"/>
    <col min="3" max="3" width="2.3984375" style="2" customWidth="1"/>
    <col min="4" max="4" width="2.59765625" style="2" customWidth="1"/>
    <col min="5" max="5" width="2.3984375" style="2" customWidth="1"/>
    <col min="6" max="6" width="2.59765625" style="2" customWidth="1"/>
    <col min="7" max="7" width="2.3984375" style="2" customWidth="1"/>
    <col min="8" max="8" width="2.59765625" style="2" customWidth="1"/>
    <col min="9" max="9" width="2.3984375" style="2" customWidth="1"/>
    <col min="10" max="10" width="2.59765625" style="2" customWidth="1"/>
    <col min="11" max="11" width="4.5" style="2" customWidth="1"/>
    <col min="12" max="13" width="4.59765625" style="2" customWidth="1"/>
    <col min="14" max="15" width="2.59765625" style="2" customWidth="1"/>
    <col min="16" max="16" width="1.09765625" style="2" customWidth="1"/>
    <col min="17" max="17" width="2.3984375" style="2" customWidth="1"/>
    <col min="18" max="18" width="2.59765625" style="2" customWidth="1"/>
    <col min="19" max="19" width="2.3984375" style="2" customWidth="1"/>
    <col min="20" max="20" width="2.59765625" style="2" customWidth="1"/>
    <col min="21" max="21" width="2.3984375" style="2" customWidth="1"/>
    <col min="22" max="22" width="2.59765625" style="2" customWidth="1"/>
    <col min="23" max="23" width="2.3984375" style="2" customWidth="1"/>
    <col min="24" max="24" width="2.59765625" style="2" customWidth="1"/>
    <col min="25" max="25" width="2.3984375" style="2" customWidth="1"/>
    <col min="26" max="26" width="2.59765625" style="2" customWidth="1"/>
    <col min="27" max="27" width="4.5" style="2" customWidth="1"/>
    <col min="28" max="29" width="4.59765625" style="2" customWidth="1"/>
    <col min="30" max="31" width="2.59765625" style="2" customWidth="1"/>
    <col min="32" max="32" width="1.3984375" style="2" customWidth="1"/>
    <col min="33" max="33" width="2.3984375" style="2" customWidth="1"/>
    <col min="34" max="34" width="2.59765625" style="2" customWidth="1"/>
    <col min="35" max="35" width="2.3984375" style="2" customWidth="1"/>
    <col min="36" max="36" width="2.59765625" style="2" customWidth="1"/>
    <col min="37" max="37" width="2.3984375" style="2" customWidth="1"/>
    <col min="38" max="38" width="2.59765625" style="2" customWidth="1"/>
    <col min="39" max="39" width="2.3984375" style="2" customWidth="1"/>
    <col min="40" max="40" width="2.59765625" style="2" customWidth="1"/>
    <col min="41" max="41" width="2.3984375" style="2" customWidth="1"/>
    <col min="42" max="42" width="2.59765625" style="2" customWidth="1"/>
    <col min="43" max="43" width="4.5" style="2" customWidth="1"/>
    <col min="44" max="45" width="4.59765625" style="2" customWidth="1"/>
    <col min="46" max="47" width="2.59765625" style="2" customWidth="1"/>
    <col min="48" max="48" width="1.09765625" style="2" customWidth="1"/>
    <col min="49" max="49" width="4.59765625" style="2" customWidth="1"/>
    <col min="50" max="50" width="3.59765625" style="2" customWidth="1"/>
    <col min="51" max="51" width="4.59765625" style="2" customWidth="1"/>
    <col min="52" max="52" width="6.5" style="2" customWidth="1"/>
    <col min="53" max="53" width="4" style="2" customWidth="1"/>
    <col min="54" max="54" width="2.3984375" style="2" customWidth="1"/>
    <col min="55" max="55" width="6.09765625" style="2" customWidth="1"/>
    <col min="56" max="56" width="4.59765625" style="2" customWidth="1"/>
    <col min="57" max="57" width="4" style="2" customWidth="1"/>
    <col min="58" max="58" width="0.8984375" style="2" customWidth="1"/>
    <col min="59" max="59" width="3.5" style="2" customWidth="1"/>
    <col min="60" max="60" width="1.59765625" style="2" customWidth="1"/>
    <col min="61" max="62" width="4.3984375" style="2" customWidth="1"/>
    <col min="63" max="63" width="5.3984375" style="2" customWidth="1"/>
    <col min="64" max="106" width="4.59765625" style="2" customWidth="1"/>
    <col min="107" max="16384" width="9" style="2"/>
  </cols>
  <sheetData>
    <row r="1" spans="1:65" ht="36.75" customHeight="1" x14ac:dyDescent="0.25">
      <c r="A1" s="369" t="s">
        <v>217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  <c r="AA1" s="369"/>
      <c r="AB1" s="369"/>
      <c r="AC1" s="369"/>
      <c r="AD1" s="369"/>
      <c r="AE1" s="369"/>
      <c r="AF1" s="369"/>
      <c r="AG1" s="369"/>
      <c r="AH1" s="369"/>
      <c r="AI1" s="369"/>
      <c r="AJ1" s="369"/>
      <c r="AK1" s="369"/>
      <c r="AL1" s="369"/>
      <c r="AM1" s="369"/>
      <c r="AN1" s="369"/>
      <c r="AO1" s="465"/>
      <c r="AP1" s="465"/>
      <c r="AQ1" s="753" t="s">
        <v>197</v>
      </c>
      <c r="AR1" s="753"/>
      <c r="AS1" s="753"/>
      <c r="AT1" s="753"/>
      <c r="AU1" s="753"/>
      <c r="AV1" s="753"/>
      <c r="AW1" s="753"/>
      <c r="AX1" s="753"/>
      <c r="AY1" s="753"/>
      <c r="AZ1" s="753"/>
      <c r="BA1" s="753"/>
      <c r="BB1" s="753"/>
      <c r="BC1" s="753"/>
      <c r="BD1" s="753"/>
      <c r="BE1" s="753"/>
      <c r="BF1" s="753"/>
      <c r="BG1" s="753"/>
      <c r="BH1" s="753"/>
      <c r="BI1" s="753"/>
      <c r="BJ1" s="753"/>
      <c r="BK1" s="753"/>
      <c r="BM1" s="3"/>
    </row>
    <row r="2" spans="1:65" ht="33" customHeight="1" x14ac:dyDescent="0.25">
      <c r="A2" s="4" t="s">
        <v>133</v>
      </c>
      <c r="B2" s="5"/>
      <c r="C2" s="5"/>
      <c r="D2" s="5"/>
      <c r="E2" s="435"/>
      <c r="F2" s="644"/>
      <c r="G2" s="644"/>
      <c r="H2" s="644"/>
      <c r="I2" s="644"/>
      <c r="J2" s="644"/>
      <c r="K2" s="644"/>
      <c r="L2" s="644"/>
      <c r="M2" s="644"/>
      <c r="N2" s="644"/>
      <c r="O2" s="644"/>
      <c r="P2" s="644"/>
      <c r="Q2" s="644"/>
      <c r="R2" s="644"/>
      <c r="S2" s="644"/>
      <c r="T2" s="645"/>
      <c r="U2" s="4" t="s">
        <v>136</v>
      </c>
      <c r="V2" s="5"/>
      <c r="W2" s="5"/>
      <c r="X2" s="5"/>
      <c r="Y2" s="435"/>
      <c r="Z2" s="644"/>
      <c r="AA2" s="644"/>
      <c r="AB2" s="644"/>
      <c r="AC2" s="644"/>
      <c r="AD2" s="645"/>
      <c r="AE2" s="4" t="s">
        <v>134</v>
      </c>
      <c r="AF2" s="5"/>
      <c r="AG2" s="5"/>
      <c r="AH2" s="5"/>
      <c r="AI2" s="6"/>
      <c r="AJ2" s="6"/>
      <c r="AK2" s="437"/>
      <c r="AL2" s="775"/>
      <c r="AM2" s="775"/>
      <c r="AN2" s="775"/>
      <c r="AO2" s="775"/>
      <c r="AP2" s="775"/>
      <c r="AQ2" s="775"/>
      <c r="AR2" s="775"/>
      <c r="AS2" s="775"/>
      <c r="AT2" s="767" t="s">
        <v>0</v>
      </c>
      <c r="AU2" s="768"/>
      <c r="AV2" s="768"/>
      <c r="AW2" s="768"/>
      <c r="AX2" s="768"/>
      <c r="AY2" s="768"/>
      <c r="AZ2" s="768"/>
      <c r="BA2" s="768"/>
      <c r="BB2" s="768"/>
      <c r="BC2" s="768"/>
      <c r="BD2" s="768"/>
      <c r="BE2" s="768"/>
      <c r="BF2" s="768"/>
      <c r="BG2" s="768"/>
      <c r="BH2" s="768"/>
      <c r="BI2" s="768"/>
      <c r="BJ2" s="768"/>
      <c r="BK2" s="769"/>
      <c r="BM2" s="7"/>
    </row>
    <row r="3" spans="1:65" ht="33" customHeight="1" x14ac:dyDescent="0.25">
      <c r="A3" s="8" t="s">
        <v>102</v>
      </c>
      <c r="B3" s="9"/>
      <c r="C3" s="9"/>
      <c r="D3" s="9"/>
      <c r="E3" s="436"/>
      <c r="F3" s="644"/>
      <c r="G3" s="644"/>
      <c r="H3" s="644"/>
      <c r="I3" s="644"/>
      <c r="J3" s="644"/>
      <c r="K3" s="644"/>
      <c r="L3" s="644"/>
      <c r="M3" s="644"/>
      <c r="N3" s="644"/>
      <c r="O3" s="644"/>
      <c r="P3" s="644"/>
      <c r="Q3" s="644"/>
      <c r="R3" s="644"/>
      <c r="S3" s="644"/>
      <c r="T3" s="645"/>
      <c r="U3" s="8" t="s">
        <v>137</v>
      </c>
      <c r="V3" s="9"/>
      <c r="W3" s="9"/>
      <c r="X3" s="9"/>
      <c r="Y3" s="436"/>
      <c r="Z3" s="644"/>
      <c r="AA3" s="644"/>
      <c r="AB3" s="644"/>
      <c r="AC3" s="644"/>
      <c r="AD3" s="645"/>
      <c r="AE3" s="8" t="s">
        <v>135</v>
      </c>
      <c r="AF3" s="9"/>
      <c r="AG3" s="10"/>
      <c r="AH3" s="10"/>
      <c r="AI3" s="10"/>
      <c r="AJ3" s="10"/>
      <c r="AK3" s="438"/>
      <c r="AL3" s="776"/>
      <c r="AM3" s="776"/>
      <c r="AN3" s="776"/>
      <c r="AO3" s="776"/>
      <c r="AP3" s="776"/>
      <c r="AQ3" s="776"/>
      <c r="AR3" s="776"/>
      <c r="AS3" s="776"/>
      <c r="AT3" s="783"/>
      <c r="AU3" s="784"/>
      <c r="AV3" s="770" t="s">
        <v>3</v>
      </c>
      <c r="AW3" s="770"/>
      <c r="AX3" s="770"/>
      <c r="AY3" s="770"/>
      <c r="AZ3" s="770"/>
      <c r="BA3" s="772" t="s">
        <v>4</v>
      </c>
      <c r="BB3" s="772"/>
      <c r="BC3" s="368"/>
      <c r="BD3" s="770" t="s">
        <v>5</v>
      </c>
      <c r="BE3" s="770"/>
      <c r="BF3" s="770"/>
      <c r="BG3" s="770"/>
      <c r="BH3" s="770"/>
      <c r="BI3" s="770"/>
      <c r="BJ3" s="770"/>
      <c r="BK3" s="771"/>
      <c r="BM3" s="11"/>
    </row>
    <row r="4" spans="1:65" ht="10.5" customHeight="1" x14ac:dyDescent="0.3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3"/>
      <c r="O4" s="13"/>
      <c r="P4" s="13"/>
      <c r="Q4" s="13"/>
      <c r="R4" s="13"/>
      <c r="S4" s="13"/>
      <c r="T4" s="13"/>
      <c r="U4" s="12"/>
      <c r="V4" s="12"/>
      <c r="W4" s="12"/>
      <c r="X4" s="12"/>
      <c r="Y4" s="12"/>
      <c r="Z4" s="12"/>
      <c r="AA4" s="13"/>
      <c r="AB4" s="13"/>
      <c r="AC4" s="13"/>
      <c r="AD4" s="13"/>
      <c r="AE4" s="12"/>
      <c r="AF4" s="12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4"/>
      <c r="AX4" s="15"/>
      <c r="AY4" s="16"/>
      <c r="AZ4" s="17"/>
      <c r="BA4" s="17"/>
      <c r="BB4" s="17"/>
      <c r="BC4" s="18"/>
      <c r="BD4" s="18"/>
      <c r="BE4" s="15"/>
      <c r="BF4" s="17"/>
      <c r="BG4" s="18"/>
      <c r="BH4" s="18"/>
      <c r="BI4" s="18"/>
      <c r="BJ4" s="18"/>
      <c r="BK4" s="410"/>
      <c r="BL4" s="11"/>
      <c r="BM4" s="11"/>
    </row>
    <row r="5" spans="1:65" ht="17.25" customHeight="1" thickBot="1" x14ac:dyDescent="0.3">
      <c r="A5" s="663" t="s">
        <v>6</v>
      </c>
      <c r="B5" s="664"/>
      <c r="C5" s="665"/>
      <c r="D5" s="665"/>
      <c r="E5" s="665"/>
      <c r="F5" s="665"/>
      <c r="G5" s="665"/>
      <c r="H5" s="665"/>
      <c r="I5" s="665"/>
      <c r="J5" s="665"/>
      <c r="K5" s="665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20"/>
      <c r="BE5" s="20"/>
      <c r="BF5" s="20"/>
      <c r="BG5" s="20"/>
      <c r="BH5" s="20"/>
      <c r="BI5" s="20"/>
      <c r="BJ5" s="20"/>
      <c r="BK5" s="21"/>
    </row>
    <row r="6" spans="1:65" ht="15.75" customHeight="1" x14ac:dyDescent="0.3">
      <c r="A6" s="22"/>
      <c r="B6" s="687" t="s">
        <v>7</v>
      </c>
      <c r="C6" s="688"/>
      <c r="D6" s="688"/>
      <c r="E6" s="688"/>
      <c r="F6" s="688"/>
      <c r="G6" s="688"/>
      <c r="H6" s="688"/>
      <c r="I6" s="688"/>
      <c r="J6" s="688"/>
      <c r="K6" s="688"/>
      <c r="L6" s="688"/>
      <c r="M6" s="688"/>
      <c r="N6" s="688"/>
      <c r="O6" s="688"/>
      <c r="P6" s="688"/>
      <c r="Q6" s="689"/>
      <c r="R6" s="29"/>
      <c r="S6" s="29"/>
      <c r="T6" s="29"/>
      <c r="U6" s="30"/>
      <c r="V6" s="427" t="s">
        <v>8</v>
      </c>
      <c r="W6" s="431"/>
      <c r="X6" s="431"/>
      <c r="Y6" s="431"/>
      <c r="Z6" s="431"/>
      <c r="AA6" s="431"/>
      <c r="AB6" s="431"/>
      <c r="AC6" s="431"/>
      <c r="AD6" s="431"/>
      <c r="AE6" s="431"/>
      <c r="AF6" s="431"/>
      <c r="AG6" s="431"/>
      <c r="AH6" s="431"/>
      <c r="AI6" s="431"/>
      <c r="AJ6" s="431"/>
      <c r="AK6" s="431"/>
      <c r="AL6" s="431"/>
      <c r="AM6" s="431"/>
      <c r="AN6" s="431"/>
      <c r="AO6" s="431"/>
      <c r="AP6" s="432"/>
      <c r="AQ6" s="430"/>
      <c r="AR6" s="31"/>
      <c r="AS6" s="777" t="s">
        <v>150</v>
      </c>
      <c r="AT6" s="778"/>
      <c r="AU6" s="778"/>
      <c r="AV6" s="778"/>
      <c r="AW6" s="778"/>
      <c r="AX6" s="778"/>
      <c r="AY6" s="778"/>
      <c r="AZ6" s="778"/>
      <c r="BA6" s="778"/>
      <c r="BB6" s="778"/>
      <c r="BC6" s="778"/>
      <c r="BD6" s="778"/>
      <c r="BE6" s="778"/>
      <c r="BF6" s="778"/>
      <c r="BG6" s="778"/>
      <c r="BH6" s="778"/>
      <c r="BI6" s="778"/>
      <c r="BJ6" s="779"/>
      <c r="BK6" s="406"/>
    </row>
    <row r="7" spans="1:65" ht="18" customHeight="1" thickBot="1" x14ac:dyDescent="0.3">
      <c r="A7" s="32"/>
      <c r="B7" s="646" t="s">
        <v>145</v>
      </c>
      <c r="C7" s="647"/>
      <c r="D7" s="647"/>
      <c r="E7" s="647"/>
      <c r="F7" s="647"/>
      <c r="G7" s="647"/>
      <c r="H7" s="647"/>
      <c r="I7" s="647"/>
      <c r="J7" s="647"/>
      <c r="K7" s="647"/>
      <c r="L7" s="647"/>
      <c r="M7" s="647"/>
      <c r="N7" s="647"/>
      <c r="O7" s="647"/>
      <c r="P7" s="647"/>
      <c r="Q7" s="648"/>
      <c r="R7" s="42"/>
      <c r="S7" s="35" t="s">
        <v>10</v>
      </c>
      <c r="T7" s="35"/>
      <c r="U7" s="30"/>
      <c r="V7" s="428" t="s">
        <v>156</v>
      </c>
      <c r="W7" s="433"/>
      <c r="X7" s="433"/>
      <c r="Y7" s="433"/>
      <c r="Z7" s="433"/>
      <c r="AA7" s="433"/>
      <c r="AB7" s="433"/>
      <c r="AC7" s="433"/>
      <c r="AD7" s="433"/>
      <c r="AE7" s="433"/>
      <c r="AF7" s="433"/>
      <c r="AG7" s="433"/>
      <c r="AH7" s="433"/>
      <c r="AI7" s="433"/>
      <c r="AJ7" s="433"/>
      <c r="AK7" s="433"/>
      <c r="AL7" s="433"/>
      <c r="AM7" s="433"/>
      <c r="AN7" s="433"/>
      <c r="AO7" s="433"/>
      <c r="AP7" s="434"/>
      <c r="AQ7" s="429"/>
      <c r="AR7" s="36"/>
      <c r="AS7" s="780"/>
      <c r="AT7" s="781"/>
      <c r="AU7" s="781"/>
      <c r="AV7" s="781"/>
      <c r="AW7" s="781"/>
      <c r="AX7" s="781"/>
      <c r="AY7" s="781"/>
      <c r="AZ7" s="781"/>
      <c r="BA7" s="781"/>
      <c r="BB7" s="781"/>
      <c r="BC7" s="781"/>
      <c r="BD7" s="781"/>
      <c r="BE7" s="781"/>
      <c r="BF7" s="781"/>
      <c r="BG7" s="781"/>
      <c r="BH7" s="781"/>
      <c r="BI7" s="781"/>
      <c r="BJ7" s="782"/>
      <c r="BK7" s="406"/>
    </row>
    <row r="8" spans="1:65" ht="7.5" customHeight="1" x14ac:dyDescent="0.3">
      <c r="A8" s="32"/>
      <c r="B8" s="371"/>
      <c r="C8" s="371"/>
      <c r="D8" s="371"/>
      <c r="E8" s="371"/>
      <c r="F8" s="371"/>
      <c r="G8" s="371"/>
      <c r="H8" s="371"/>
      <c r="I8" s="371"/>
      <c r="J8" s="371"/>
      <c r="K8" s="371"/>
      <c r="L8" s="371"/>
      <c r="M8" s="371"/>
      <c r="N8" s="371"/>
      <c r="O8" s="371"/>
      <c r="P8" s="371"/>
      <c r="Q8" s="371"/>
      <c r="R8" s="42"/>
      <c r="S8" s="35"/>
      <c r="T8" s="35"/>
      <c r="U8" s="30"/>
      <c r="V8" s="30"/>
      <c r="W8" s="30"/>
      <c r="X8" s="30"/>
      <c r="Y8" s="370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36"/>
      <c r="AS8" s="30"/>
      <c r="AT8" s="403"/>
      <c r="AU8" s="403"/>
      <c r="AV8" s="403"/>
      <c r="AW8" s="403"/>
      <c r="AX8" s="403"/>
      <c r="AY8" s="403"/>
      <c r="AZ8" s="403"/>
      <c r="BA8" s="403"/>
      <c r="BB8" s="403"/>
      <c r="BC8" s="403"/>
      <c r="BD8" s="403"/>
      <c r="BE8" s="403"/>
      <c r="BF8" s="403"/>
      <c r="BG8" s="403"/>
      <c r="BH8" s="403"/>
      <c r="BI8" s="403"/>
      <c r="BJ8" s="403"/>
      <c r="BK8" s="405"/>
    </row>
    <row r="9" spans="1:65" ht="15.6" x14ac:dyDescent="0.25">
      <c r="A9" s="37" t="s">
        <v>9</v>
      </c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40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2"/>
      <c r="AB9" s="42"/>
      <c r="AC9" s="42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3"/>
      <c r="AP9" s="43"/>
      <c r="AQ9" s="43"/>
      <c r="AR9" s="43"/>
      <c r="AS9" s="43"/>
      <c r="AT9" s="43"/>
      <c r="AU9" s="41"/>
      <c r="AV9" s="41"/>
      <c r="AW9" s="43"/>
      <c r="AX9" s="43"/>
      <c r="AY9" s="43"/>
      <c r="AZ9" s="43"/>
      <c r="BA9" s="43"/>
      <c r="BB9" s="43"/>
      <c r="BC9" s="43"/>
      <c r="BD9" s="43"/>
      <c r="BE9" s="41"/>
      <c r="BF9" s="41"/>
      <c r="BG9" s="41"/>
      <c r="BH9" s="41"/>
      <c r="BI9" s="41"/>
      <c r="BJ9" s="41"/>
      <c r="BK9" s="44"/>
      <c r="BL9" s="11"/>
      <c r="BM9" s="11"/>
    </row>
    <row r="10" spans="1:65" ht="41.25" customHeight="1" x14ac:dyDescent="0.25">
      <c r="A10" s="666" t="s">
        <v>182</v>
      </c>
      <c r="B10" s="667"/>
      <c r="C10" s="668"/>
      <c r="D10" s="668"/>
      <c r="E10" s="668"/>
      <c r="F10" s="668"/>
      <c r="G10" s="668"/>
      <c r="H10" s="668"/>
      <c r="I10" s="668"/>
      <c r="J10" s="668"/>
      <c r="K10" s="668"/>
      <c r="L10" s="668"/>
      <c r="M10" s="668"/>
      <c r="N10" s="668"/>
      <c r="O10" s="668"/>
      <c r="P10" s="668"/>
      <c r="Q10" s="668"/>
      <c r="R10" s="668"/>
      <c r="S10" s="668"/>
      <c r="T10" s="668"/>
      <c r="U10" s="668"/>
      <c r="V10" s="668"/>
      <c r="W10" s="668"/>
      <c r="X10" s="668"/>
      <c r="Y10" s="668"/>
      <c r="Z10" s="668"/>
      <c r="AA10" s="668"/>
      <c r="AB10" s="668"/>
      <c r="AC10" s="668"/>
      <c r="AD10" s="668"/>
      <c r="AE10" s="668"/>
      <c r="AF10" s="668"/>
      <c r="AG10" s="668"/>
      <c r="AH10" s="668"/>
      <c r="AI10" s="668"/>
      <c r="AJ10" s="668"/>
      <c r="AK10" s="668"/>
      <c r="AL10" s="668"/>
      <c r="AM10" s="668"/>
      <c r="AN10" s="668"/>
      <c r="AO10" s="668"/>
      <c r="AP10" s="668"/>
      <c r="AQ10" s="668"/>
      <c r="AR10" s="668"/>
      <c r="AS10" s="668"/>
      <c r="AT10" s="668"/>
      <c r="AU10" s="668"/>
      <c r="AV10" s="668"/>
      <c r="AW10" s="668"/>
      <c r="AX10" s="668"/>
      <c r="AY10" s="668"/>
      <c r="AZ10" s="668"/>
      <c r="BA10" s="668"/>
      <c r="BB10" s="668"/>
      <c r="BC10" s="668"/>
      <c r="BD10" s="668"/>
      <c r="BE10" s="668"/>
      <c r="BF10" s="668"/>
      <c r="BG10" s="668"/>
      <c r="BH10" s="668"/>
      <c r="BI10" s="668"/>
      <c r="BJ10" s="668"/>
      <c r="BK10" s="669"/>
      <c r="BL10" s="11"/>
      <c r="BM10" s="11"/>
    </row>
    <row r="11" spans="1:65" ht="12" customHeight="1" thickBot="1" x14ac:dyDescent="0.3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11"/>
      <c r="BM11" s="11"/>
    </row>
    <row r="12" spans="1:65" ht="15.75" customHeight="1" x14ac:dyDescent="0.25">
      <c r="A12" s="633" t="str">
        <f>days!A11</f>
        <v>JULY 2016</v>
      </c>
      <c r="B12" s="634"/>
      <c r="C12" s="634"/>
      <c r="D12" s="634"/>
      <c r="E12" s="634"/>
      <c r="F12" s="634"/>
      <c r="G12" s="634"/>
      <c r="H12" s="634"/>
      <c r="I12" s="634"/>
      <c r="J12" s="634"/>
      <c r="K12" s="635"/>
      <c r="L12" s="45" t="s">
        <v>37</v>
      </c>
      <c r="M12" s="46" t="s">
        <v>38</v>
      </c>
      <c r="N12" s="655" t="s">
        <v>39</v>
      </c>
      <c r="O12" s="656"/>
      <c r="P12" s="47"/>
      <c r="Q12" s="657" t="str">
        <f>days!N11</f>
        <v>AUGUST 2016</v>
      </c>
      <c r="R12" s="658"/>
      <c r="S12" s="658"/>
      <c r="T12" s="658"/>
      <c r="U12" s="658"/>
      <c r="V12" s="658"/>
      <c r="W12" s="658"/>
      <c r="X12" s="658"/>
      <c r="Y12" s="658"/>
      <c r="Z12" s="658"/>
      <c r="AA12" s="659"/>
      <c r="AB12" s="45" t="s">
        <v>37</v>
      </c>
      <c r="AC12" s="46" t="s">
        <v>38</v>
      </c>
      <c r="AD12" s="655" t="s">
        <v>39</v>
      </c>
      <c r="AE12" s="656"/>
      <c r="AF12" s="47"/>
      <c r="AG12" s="569" t="str">
        <f>days!AA11</f>
        <v>SEPTEMBER 2016</v>
      </c>
      <c r="AH12" s="690"/>
      <c r="AI12" s="690"/>
      <c r="AJ12" s="690"/>
      <c r="AK12" s="690"/>
      <c r="AL12" s="690"/>
      <c r="AM12" s="690"/>
      <c r="AN12" s="690"/>
      <c r="AO12" s="690"/>
      <c r="AP12" s="690"/>
      <c r="AQ12" s="691"/>
      <c r="AR12" s="45" t="s">
        <v>37</v>
      </c>
      <c r="AS12" s="46" t="s">
        <v>38</v>
      </c>
      <c r="AT12" s="655" t="s">
        <v>39</v>
      </c>
      <c r="AU12" s="656"/>
      <c r="AV12" s="73"/>
      <c r="AW12" s="759" t="s">
        <v>162</v>
      </c>
      <c r="AX12" s="760"/>
      <c r="AY12" s="760"/>
      <c r="AZ12" s="760"/>
      <c r="BA12" s="760"/>
      <c r="BB12" s="760"/>
      <c r="BC12" s="760"/>
      <c r="BD12" s="760"/>
      <c r="BE12" s="761"/>
      <c r="BF12" s="13"/>
      <c r="BG12" s="624" t="s">
        <v>153</v>
      </c>
      <c r="BH12" s="625"/>
      <c r="BI12" s="625"/>
      <c r="BJ12" s="625"/>
      <c r="BK12" s="626"/>
      <c r="BL12" s="11"/>
      <c r="BM12" s="11"/>
    </row>
    <row r="13" spans="1:65" ht="15.75" customHeight="1" x14ac:dyDescent="0.3">
      <c r="A13" s="566" t="s">
        <v>13</v>
      </c>
      <c r="B13" s="536"/>
      <c r="C13" s="535" t="s">
        <v>14</v>
      </c>
      <c r="D13" s="536"/>
      <c r="E13" s="535" t="s">
        <v>15</v>
      </c>
      <c r="F13" s="536"/>
      <c r="G13" s="535" t="s">
        <v>16</v>
      </c>
      <c r="H13" s="536"/>
      <c r="I13" s="535" t="s">
        <v>17</v>
      </c>
      <c r="J13" s="536"/>
      <c r="K13" s="48"/>
      <c r="L13" s="675"/>
      <c r="M13" s="675"/>
      <c r="N13" s="652"/>
      <c r="O13" s="653"/>
      <c r="P13" s="49"/>
      <c r="Q13" s="566" t="s">
        <v>13</v>
      </c>
      <c r="R13" s="536"/>
      <c r="S13" s="535" t="s">
        <v>14</v>
      </c>
      <c r="T13" s="536"/>
      <c r="U13" s="535" t="s">
        <v>15</v>
      </c>
      <c r="V13" s="536"/>
      <c r="W13" s="535" t="s">
        <v>16</v>
      </c>
      <c r="X13" s="536"/>
      <c r="Y13" s="535" t="s">
        <v>17</v>
      </c>
      <c r="Z13" s="536"/>
      <c r="AA13" s="48"/>
      <c r="AB13" s="675"/>
      <c r="AC13" s="675"/>
      <c r="AD13" s="652"/>
      <c r="AE13" s="653"/>
      <c r="AF13" s="49"/>
      <c r="AG13" s="566" t="s">
        <v>13</v>
      </c>
      <c r="AH13" s="536"/>
      <c r="AI13" s="535" t="s">
        <v>14</v>
      </c>
      <c r="AJ13" s="536"/>
      <c r="AK13" s="535" t="s">
        <v>15</v>
      </c>
      <c r="AL13" s="536"/>
      <c r="AM13" s="535" t="s">
        <v>16</v>
      </c>
      <c r="AN13" s="536"/>
      <c r="AO13" s="535" t="s">
        <v>17</v>
      </c>
      <c r="AP13" s="536"/>
      <c r="AQ13" s="48"/>
      <c r="AR13" s="650"/>
      <c r="AS13" s="650"/>
      <c r="AT13" s="660"/>
      <c r="AU13" s="661"/>
      <c r="AV13" s="50"/>
      <c r="AW13" s="762"/>
      <c r="AX13" s="628"/>
      <c r="AY13" s="628"/>
      <c r="AZ13" s="628"/>
      <c r="BA13" s="628"/>
      <c r="BB13" s="628"/>
      <c r="BC13" s="628"/>
      <c r="BD13" s="628"/>
      <c r="BE13" s="763"/>
      <c r="BF13" s="52"/>
      <c r="BG13" s="627"/>
      <c r="BH13" s="628"/>
      <c r="BI13" s="628"/>
      <c r="BJ13" s="628"/>
      <c r="BK13" s="629"/>
      <c r="BL13" s="53"/>
      <c r="BM13" s="53"/>
    </row>
    <row r="14" spans="1:65" ht="17.25" customHeight="1" x14ac:dyDescent="0.25">
      <c r="A14" s="492" t="str">
        <f>IF(days!A13&gt;0,days!A13, " ")</f>
        <v xml:space="preserve"> </v>
      </c>
      <c r="B14" s="499"/>
      <c r="C14" s="517" t="str">
        <f>IF(days!C13&gt;0,days!C13, " ")</f>
        <v xml:space="preserve"> </v>
      </c>
      <c r="D14" s="499"/>
      <c r="E14" s="517" t="str">
        <f>IF(days!E13&gt;0,days!E13, " ")</f>
        <v xml:space="preserve"> </v>
      </c>
      <c r="F14" s="499"/>
      <c r="G14" s="517" t="str">
        <f>IF(days!G13&gt;0,days!G13, " ")</f>
        <v xml:space="preserve"> </v>
      </c>
      <c r="H14" s="499"/>
      <c r="I14" s="517">
        <f>IF(days!I13&gt;0,days!I13, " ")</f>
        <v>1</v>
      </c>
      <c r="J14" s="499"/>
      <c r="K14" s="54" t="s">
        <v>19</v>
      </c>
      <c r="L14" s="676"/>
      <c r="M14" s="676"/>
      <c r="N14" s="654"/>
      <c r="O14" s="653"/>
      <c r="P14" s="49"/>
      <c r="Q14" s="492">
        <f>IF(days!N13&gt;0,days!N13, " ")</f>
        <v>1</v>
      </c>
      <c r="R14" s="499"/>
      <c r="S14" s="517">
        <f>IF(days!P13&gt;0,days!P13, " ")</f>
        <v>2</v>
      </c>
      <c r="T14" s="499"/>
      <c r="U14" s="517">
        <f>IF(days!R13&gt;0,days!R13, " ")</f>
        <v>3</v>
      </c>
      <c r="V14" s="499"/>
      <c r="W14" s="517">
        <f>IF(days!T13&gt;0,days!T13, " ")</f>
        <v>4</v>
      </c>
      <c r="X14" s="499"/>
      <c r="Y14" s="517">
        <f>IF(days!V13&gt;0,days!V13, " ")</f>
        <v>5</v>
      </c>
      <c r="Z14" s="499"/>
      <c r="AA14" s="54" t="s">
        <v>19</v>
      </c>
      <c r="AB14" s="676"/>
      <c r="AC14" s="676"/>
      <c r="AD14" s="654"/>
      <c r="AE14" s="653"/>
      <c r="AF14" s="49"/>
      <c r="AG14" s="492" t="str">
        <f>IF(days!AA13&gt;0,days!AA13, " ")</f>
        <v xml:space="preserve"> </v>
      </c>
      <c r="AH14" s="499"/>
      <c r="AI14" s="517" t="str">
        <f>IF(days!AC13&gt;0,days!AC13, " ")</f>
        <v xml:space="preserve"> </v>
      </c>
      <c r="AJ14" s="499"/>
      <c r="AK14" s="517" t="str">
        <f>IF(days!AE13&gt;0,days!AE13, " ")</f>
        <v xml:space="preserve"> </v>
      </c>
      <c r="AL14" s="499"/>
      <c r="AM14" s="517">
        <f>IF(days!AG13&gt;0,days!AG13, " ")</f>
        <v>1</v>
      </c>
      <c r="AN14" s="499"/>
      <c r="AO14" s="517">
        <f>IF(days!AI13&gt;0,days!AI13, " ")</f>
        <v>2</v>
      </c>
      <c r="AP14" s="499"/>
      <c r="AQ14" s="54" t="s">
        <v>19</v>
      </c>
      <c r="AR14" s="651"/>
      <c r="AS14" s="651"/>
      <c r="AT14" s="662"/>
      <c r="AU14" s="661"/>
      <c r="AV14" s="50"/>
      <c r="AW14" s="762"/>
      <c r="AX14" s="628"/>
      <c r="AY14" s="628"/>
      <c r="AZ14" s="628"/>
      <c r="BA14" s="628"/>
      <c r="BB14" s="628"/>
      <c r="BC14" s="628"/>
      <c r="BD14" s="628"/>
      <c r="BE14" s="763"/>
      <c r="BF14" s="13"/>
      <c r="BG14" s="764"/>
      <c r="BH14" s="765"/>
      <c r="BI14" s="765"/>
      <c r="BJ14" s="765"/>
      <c r="BK14" s="766"/>
      <c r="BL14" s="11"/>
      <c r="BM14" s="11"/>
    </row>
    <row r="15" spans="1:65" ht="17.25" customHeight="1" x14ac:dyDescent="0.25">
      <c r="A15" s="492">
        <f>IF(days!A14&gt;0,days!A14, " ")</f>
        <v>4</v>
      </c>
      <c r="B15" s="501"/>
      <c r="C15" s="493">
        <f>IF(days!C14&gt;0,days!C14, " ")</f>
        <v>5</v>
      </c>
      <c r="D15" s="501"/>
      <c r="E15" s="493">
        <f>IF(days!E14&gt;0,days!E14, " ")</f>
        <v>6</v>
      </c>
      <c r="F15" s="501"/>
      <c r="G15" s="493">
        <f>IF(days!G14&gt;0,days!G14, " ")</f>
        <v>7</v>
      </c>
      <c r="H15" s="501"/>
      <c r="I15" s="493">
        <f>IF(days!I14&gt;0,days!I14, " ")</f>
        <v>8</v>
      </c>
      <c r="J15" s="499"/>
      <c r="K15" s="55"/>
      <c r="L15" s="675"/>
      <c r="M15" s="675"/>
      <c r="N15" s="652"/>
      <c r="O15" s="653"/>
      <c r="P15" s="49"/>
      <c r="Q15" s="492">
        <f>IF(days!N14&gt;0,days!N14, " ")</f>
        <v>8</v>
      </c>
      <c r="R15" s="501"/>
      <c r="S15" s="493">
        <f>IF(days!P14&gt;0,days!P14, " ")</f>
        <v>9</v>
      </c>
      <c r="T15" s="501"/>
      <c r="U15" s="493">
        <f>IF(days!R14&gt;0,days!R14, " ")</f>
        <v>10</v>
      </c>
      <c r="V15" s="501"/>
      <c r="W15" s="493">
        <f>IF(days!T14&gt;0,days!T14, " ")</f>
        <v>11</v>
      </c>
      <c r="X15" s="501"/>
      <c r="Y15" s="493">
        <f>IF(days!V14&gt;0,days!V14, " ")</f>
        <v>12</v>
      </c>
      <c r="Z15" s="499"/>
      <c r="AA15" s="55"/>
      <c r="AB15" s="675"/>
      <c r="AC15" s="675"/>
      <c r="AD15" s="652"/>
      <c r="AE15" s="653"/>
      <c r="AF15" s="49"/>
      <c r="AG15" s="492">
        <f>IF(days!AA14&gt;0,days!AA14, " ")</f>
        <v>5</v>
      </c>
      <c r="AH15" s="501"/>
      <c r="AI15" s="493">
        <f>IF(days!AC14&gt;0,days!AC14, " ")</f>
        <v>6</v>
      </c>
      <c r="AJ15" s="501"/>
      <c r="AK15" s="493">
        <f>IF(days!AE14&gt;0,days!AE14, " ")</f>
        <v>7</v>
      </c>
      <c r="AL15" s="501"/>
      <c r="AM15" s="493">
        <f>IF(days!AG14&gt;0,days!AG14, " ")</f>
        <v>8</v>
      </c>
      <c r="AN15" s="501"/>
      <c r="AO15" s="493">
        <f>IF(days!AI14&gt;0,days!AI14, " ")</f>
        <v>9</v>
      </c>
      <c r="AP15" s="499"/>
      <c r="AQ15" s="55"/>
      <c r="AR15" s="650"/>
      <c r="AS15" s="650"/>
      <c r="AT15" s="660"/>
      <c r="AU15" s="661"/>
      <c r="AV15" s="50"/>
      <c r="AW15" s="754" t="s">
        <v>159</v>
      </c>
      <c r="AX15" s="577"/>
      <c r="AY15" s="577"/>
      <c r="AZ15" s="577"/>
      <c r="BA15" s="577"/>
      <c r="BB15" s="577"/>
      <c r="BC15" s="577"/>
      <c r="BD15" s="577"/>
      <c r="BE15" s="755"/>
      <c r="BF15" s="13"/>
      <c r="BG15" s="56"/>
      <c r="BH15" s="57"/>
      <c r="BI15" s="58" t="s">
        <v>154</v>
      </c>
      <c r="BJ15" s="58" t="s">
        <v>155</v>
      </c>
      <c r="BK15" s="409" t="s">
        <v>39</v>
      </c>
      <c r="BL15" s="11"/>
      <c r="BM15" s="11"/>
    </row>
    <row r="16" spans="1:65" ht="17.25" customHeight="1" thickBot="1" x14ac:dyDescent="0.3">
      <c r="A16" s="492">
        <f>IF(days!A15&gt;0,days!A15, " ")</f>
        <v>11</v>
      </c>
      <c r="B16" s="501"/>
      <c r="C16" s="493">
        <f>IF(days!C15&gt;0,days!C15, " ")</f>
        <v>12</v>
      </c>
      <c r="D16" s="501"/>
      <c r="E16" s="493">
        <f>IF(days!E15&gt;0,days!E15, " ")</f>
        <v>13</v>
      </c>
      <c r="F16" s="501"/>
      <c r="G16" s="493">
        <f>IF(days!G15&gt;0,days!G15, " ")</f>
        <v>14</v>
      </c>
      <c r="H16" s="501"/>
      <c r="I16" s="493">
        <f>IF(days!I15&gt;0,days!I15, " ")</f>
        <v>15</v>
      </c>
      <c r="J16" s="499"/>
      <c r="K16" s="59" t="s">
        <v>23</v>
      </c>
      <c r="L16" s="676"/>
      <c r="M16" s="676"/>
      <c r="N16" s="654"/>
      <c r="O16" s="653"/>
      <c r="P16" s="49"/>
      <c r="Q16" s="492">
        <f>IF(days!N15&gt;0,days!N15, " ")</f>
        <v>15</v>
      </c>
      <c r="R16" s="501"/>
      <c r="S16" s="493">
        <f>IF(days!P15&gt;0,days!P15, " ")</f>
        <v>16</v>
      </c>
      <c r="T16" s="501"/>
      <c r="U16" s="493">
        <f>IF(days!R15&gt;0,days!R15, " ")</f>
        <v>17</v>
      </c>
      <c r="V16" s="501"/>
      <c r="W16" s="493">
        <f>IF(days!T15&gt;0,days!T15, " ")</f>
        <v>18</v>
      </c>
      <c r="X16" s="501"/>
      <c r="Y16" s="493">
        <f>IF(days!V15&gt;0,days!V15, " ")</f>
        <v>19</v>
      </c>
      <c r="Z16" s="501"/>
      <c r="AA16" s="59" t="s">
        <v>23</v>
      </c>
      <c r="AB16" s="676"/>
      <c r="AC16" s="676"/>
      <c r="AD16" s="654"/>
      <c r="AE16" s="653"/>
      <c r="AF16" s="49"/>
      <c r="AG16" s="492">
        <f>IF(days!AA15&gt;0,days!AA15, " ")</f>
        <v>12</v>
      </c>
      <c r="AH16" s="501"/>
      <c r="AI16" s="493">
        <f>IF(days!AC15&gt;0,days!AC15, " ")</f>
        <v>13</v>
      </c>
      <c r="AJ16" s="501"/>
      <c r="AK16" s="493">
        <f>IF(days!AE15&gt;0,days!AE15, " ")</f>
        <v>14</v>
      </c>
      <c r="AL16" s="501"/>
      <c r="AM16" s="493">
        <f>IF(days!AG15&gt;0,days!AG15, " ")</f>
        <v>15</v>
      </c>
      <c r="AN16" s="501"/>
      <c r="AO16" s="493">
        <f>IF(days!AI15&gt;0,days!AI15, " ")</f>
        <v>16</v>
      </c>
      <c r="AP16" s="501"/>
      <c r="AQ16" s="59" t="s">
        <v>23</v>
      </c>
      <c r="AR16" s="651"/>
      <c r="AS16" s="651"/>
      <c r="AT16" s="662"/>
      <c r="AU16" s="661"/>
      <c r="AV16" s="50"/>
      <c r="AW16" s="756"/>
      <c r="AX16" s="757"/>
      <c r="AY16" s="757"/>
      <c r="AZ16" s="757"/>
      <c r="BA16" s="757"/>
      <c r="BB16" s="757"/>
      <c r="BC16" s="757"/>
      <c r="BD16" s="757"/>
      <c r="BE16" s="758"/>
      <c r="BF16" s="13"/>
      <c r="BG16" s="749" t="s">
        <v>21</v>
      </c>
      <c r="BH16" s="750"/>
      <c r="BI16" s="773">
        <f>SUM(L13,AB13,L23,AB23,AR13,AR23,L33,L43,AB33,AB43,AR33,AR43)</f>
        <v>0</v>
      </c>
      <c r="BJ16" s="672">
        <f>SUM(M13,AC13,AS13,M23,M33,AC23,AC33,AS23,AS33,AS43,AC43,M43)</f>
        <v>0</v>
      </c>
      <c r="BK16" s="670">
        <f>SUM(N13,AD13,AT13,N23,N33,AD23,AD33,AT23,AT33,AT43,AD43,N43)</f>
        <v>0</v>
      </c>
      <c r="BL16" s="11"/>
      <c r="BM16" s="11"/>
    </row>
    <row r="17" spans="1:65" ht="17.25" customHeight="1" x14ac:dyDescent="0.25">
      <c r="A17" s="492">
        <f>IF(days!A16&gt;0,days!A16, " ")</f>
        <v>18</v>
      </c>
      <c r="B17" s="501"/>
      <c r="C17" s="493">
        <f>IF(days!C16&gt;0,days!C16, " ")</f>
        <v>19</v>
      </c>
      <c r="D17" s="501"/>
      <c r="E17" s="493">
        <f>IF(days!E16&gt;0,days!E16, " ")</f>
        <v>20</v>
      </c>
      <c r="F17" s="501"/>
      <c r="G17" s="493">
        <f>IF(days!G16&gt;0,days!G16, " ")</f>
        <v>21</v>
      </c>
      <c r="H17" s="501"/>
      <c r="I17" s="493">
        <f>IF(days!I16&gt;0,days!I16, " ")</f>
        <v>22</v>
      </c>
      <c r="J17" s="499"/>
      <c r="K17" s="55"/>
      <c r="L17" s="675">
        <f>SUM(L13,L15)</f>
        <v>0</v>
      </c>
      <c r="M17" s="675">
        <f>SUM(M13,M15)</f>
        <v>0</v>
      </c>
      <c r="N17" s="652">
        <f>SUM(N13,N15)</f>
        <v>0</v>
      </c>
      <c r="O17" s="653"/>
      <c r="P17" s="49"/>
      <c r="Q17" s="492">
        <f>IF(days!N16&gt;0,days!N16, " ")</f>
        <v>22</v>
      </c>
      <c r="R17" s="501"/>
      <c r="S17" s="493">
        <f>IF(days!P16&gt;0,days!P16, " ")</f>
        <v>23</v>
      </c>
      <c r="T17" s="501"/>
      <c r="U17" s="493">
        <f>IF(days!R16&gt;0,days!R16, " ")</f>
        <v>24</v>
      </c>
      <c r="V17" s="501"/>
      <c r="W17" s="493">
        <f>IF(days!T16&gt;0,days!T16, " ")</f>
        <v>25</v>
      </c>
      <c r="X17" s="501"/>
      <c r="Y17" s="493">
        <f>IF(days!V16&gt;0,days!V16, " ")</f>
        <v>26</v>
      </c>
      <c r="Z17" s="501"/>
      <c r="AA17" s="55"/>
      <c r="AB17" s="675">
        <f>SUM(AB13,AB15)</f>
        <v>0</v>
      </c>
      <c r="AC17" s="675">
        <f>SUM(AC13:AC16)</f>
        <v>0</v>
      </c>
      <c r="AD17" s="652">
        <f>SUM(AD13:AE16)</f>
        <v>0</v>
      </c>
      <c r="AE17" s="653"/>
      <c r="AF17" s="49"/>
      <c r="AG17" s="492">
        <f>IF(days!AA16&gt;0,days!AA16, " ")</f>
        <v>19</v>
      </c>
      <c r="AH17" s="501"/>
      <c r="AI17" s="493">
        <f>IF(days!AC16&gt;0,days!AC16, " ")</f>
        <v>20</v>
      </c>
      <c r="AJ17" s="501"/>
      <c r="AK17" s="493">
        <f>IF(days!AE16&gt;0,days!AE16, " ")</f>
        <v>21</v>
      </c>
      <c r="AL17" s="501"/>
      <c r="AM17" s="493">
        <f>IF(days!AG16&gt;0,days!AG16, " ")</f>
        <v>22</v>
      </c>
      <c r="AN17" s="501"/>
      <c r="AO17" s="493">
        <f>IF(days!AI16&gt;0,days!AI16, " ")</f>
        <v>23</v>
      </c>
      <c r="AP17" s="501"/>
      <c r="AQ17" s="55"/>
      <c r="AR17" s="650">
        <f>SUM(AR13:AR16)</f>
        <v>0</v>
      </c>
      <c r="AS17" s="650">
        <f>SUM(AS13:AS16)</f>
        <v>0</v>
      </c>
      <c r="AT17" s="660">
        <f>SUM(AT13:AU16)</f>
        <v>0</v>
      </c>
      <c r="AU17" s="661"/>
      <c r="AV17" s="50"/>
      <c r="AW17" s="733" t="s">
        <v>161</v>
      </c>
      <c r="AX17" s="734"/>
      <c r="AY17" s="734"/>
      <c r="AZ17" s="734"/>
      <c r="BA17" s="734"/>
      <c r="BB17" s="439"/>
      <c r="BC17" s="737" t="s">
        <v>157</v>
      </c>
      <c r="BD17" s="737"/>
      <c r="BE17" s="738"/>
      <c r="BF17" s="13"/>
      <c r="BG17" s="751"/>
      <c r="BH17" s="752"/>
      <c r="BI17" s="774"/>
      <c r="BJ17" s="673"/>
      <c r="BK17" s="671"/>
      <c r="BL17" s="11"/>
      <c r="BM17" s="11"/>
    </row>
    <row r="18" spans="1:65" ht="17.25" customHeight="1" thickBot="1" x14ac:dyDescent="0.3">
      <c r="A18" s="496">
        <f>IF(days!A17&gt;0,days!A17, " ")</f>
        <v>25</v>
      </c>
      <c r="B18" s="516"/>
      <c r="C18" s="497">
        <f>IF(days!C17&gt;0,days!C17, " ")</f>
        <v>26</v>
      </c>
      <c r="D18" s="516"/>
      <c r="E18" s="497">
        <f>IF(days!E17&gt;0,days!E17, " ")</f>
        <v>27</v>
      </c>
      <c r="F18" s="516"/>
      <c r="G18" s="497">
        <f>IF(days!G17&gt;0,days!G17, " ")</f>
        <v>28</v>
      </c>
      <c r="H18" s="516"/>
      <c r="I18" s="497">
        <f>IF(days!I17&gt;0,days!I17, " ")</f>
        <v>29</v>
      </c>
      <c r="J18" s="516"/>
      <c r="K18" s="59" t="s">
        <v>25</v>
      </c>
      <c r="L18" s="676"/>
      <c r="M18" s="676"/>
      <c r="N18" s="654"/>
      <c r="O18" s="653"/>
      <c r="P18" s="49"/>
      <c r="Q18" s="496">
        <f>IF(days!N17&gt;0,days!N17, " ")</f>
        <v>29</v>
      </c>
      <c r="R18" s="516"/>
      <c r="S18" s="497">
        <f>IF(days!P17&gt;0,days!P17, " ")</f>
        <v>30</v>
      </c>
      <c r="T18" s="516"/>
      <c r="U18" s="497">
        <f>IF(days!R17&gt;0,days!R17, " ")</f>
        <v>31</v>
      </c>
      <c r="V18" s="516"/>
      <c r="W18" s="497" t="str">
        <f>IF(days!T17&gt;0,days!T17, " ")</f>
        <v xml:space="preserve"> </v>
      </c>
      <c r="X18" s="516"/>
      <c r="Y18" s="497" t="str">
        <f>IF(days!V17&gt;0,days!V17, " ")</f>
        <v xml:space="preserve"> </v>
      </c>
      <c r="Z18" s="504"/>
      <c r="AA18" s="59" t="s">
        <v>25</v>
      </c>
      <c r="AB18" s="676"/>
      <c r="AC18" s="676"/>
      <c r="AD18" s="654"/>
      <c r="AE18" s="653"/>
      <c r="AF18" s="49"/>
      <c r="AG18" s="496">
        <f>IF(days!AA17&gt;0,days!AA17, " ")</f>
        <v>26</v>
      </c>
      <c r="AH18" s="516"/>
      <c r="AI18" s="497">
        <f>IF(days!AC17&gt;0,days!AC17, " ")</f>
        <v>27</v>
      </c>
      <c r="AJ18" s="516"/>
      <c r="AK18" s="497">
        <f>IF(days!AE17&gt;0,days!AE17, " ")</f>
        <v>28</v>
      </c>
      <c r="AL18" s="516"/>
      <c r="AM18" s="497">
        <f>IF(days!AG17&gt;0,days!AG17, " ")</f>
        <v>29</v>
      </c>
      <c r="AN18" s="516"/>
      <c r="AO18" s="497">
        <f>IF(days!AI17&gt;0,days!AI17, " ")</f>
        <v>30</v>
      </c>
      <c r="AP18" s="516"/>
      <c r="AQ18" s="59" t="s">
        <v>25</v>
      </c>
      <c r="AR18" s="651"/>
      <c r="AS18" s="651"/>
      <c r="AT18" s="662"/>
      <c r="AU18" s="661"/>
      <c r="AV18" s="50"/>
      <c r="AW18" s="735"/>
      <c r="AX18" s="736"/>
      <c r="AY18" s="736"/>
      <c r="AZ18" s="736"/>
      <c r="BA18" s="736"/>
      <c r="BB18" s="440"/>
      <c r="BC18" s="739"/>
      <c r="BD18" s="739"/>
      <c r="BE18" s="740"/>
      <c r="BF18" s="13"/>
      <c r="BG18" s="745" t="s">
        <v>23</v>
      </c>
      <c r="BH18" s="746"/>
      <c r="BI18" s="672">
        <f>SUM(L15,AB15,AR15,L25,L35,AB25,AB35,AR25,AR35,L45,AB45,AR45)</f>
        <v>0</v>
      </c>
      <c r="BJ18" s="672">
        <f>SUM(M15,AC15,AS15,M25,M35,AC25,AC35,AS25,AS35,M45,AC45,AS45)</f>
        <v>0</v>
      </c>
      <c r="BK18" s="670">
        <f>SUM(N15,AD15,AT15,N25,N35,AD25,AD35,AT25,AT35,N45,AD45,AT45)</f>
        <v>0</v>
      </c>
      <c r="BL18" s="11"/>
      <c r="BM18" s="11"/>
    </row>
    <row r="19" spans="1:65" ht="15.75" customHeight="1" x14ac:dyDescent="0.25">
      <c r="A19" s="62" t="s">
        <v>106</v>
      </c>
      <c r="B19" s="63"/>
      <c r="C19" s="61"/>
      <c r="D19" s="61"/>
      <c r="E19" s="677"/>
      <c r="F19" s="677"/>
      <c r="G19" s="677"/>
      <c r="H19" s="677"/>
      <c r="I19" s="677"/>
      <c r="J19" s="677"/>
      <c r="K19" s="678"/>
      <c r="L19" s="678"/>
      <c r="M19" s="678"/>
      <c r="N19" s="678"/>
      <c r="O19" s="679"/>
      <c r="P19" s="64"/>
      <c r="Q19" s="62" t="s">
        <v>106</v>
      </c>
      <c r="R19" s="23"/>
      <c r="S19" s="23"/>
      <c r="T19" s="23"/>
      <c r="U19" s="682"/>
      <c r="V19" s="682"/>
      <c r="W19" s="682"/>
      <c r="X19" s="682"/>
      <c r="Y19" s="682"/>
      <c r="Z19" s="682"/>
      <c r="AA19" s="683"/>
      <c r="AB19" s="683"/>
      <c r="AC19" s="683"/>
      <c r="AD19" s="683"/>
      <c r="AE19" s="684"/>
      <c r="AF19" s="65"/>
      <c r="AG19" s="62" t="s">
        <v>106</v>
      </c>
      <c r="AH19" s="23"/>
      <c r="AI19" s="23"/>
      <c r="AJ19" s="23"/>
      <c r="AK19" s="682"/>
      <c r="AL19" s="682"/>
      <c r="AM19" s="682"/>
      <c r="AN19" s="682"/>
      <c r="AO19" s="682"/>
      <c r="AP19" s="682"/>
      <c r="AQ19" s="683"/>
      <c r="AR19" s="683"/>
      <c r="AS19" s="683"/>
      <c r="AT19" s="683"/>
      <c r="AU19" s="684"/>
      <c r="AV19" s="65"/>
      <c r="AW19" s="715"/>
      <c r="AX19" s="716"/>
      <c r="AY19" s="716"/>
      <c r="AZ19" s="716"/>
      <c r="BA19" s="716"/>
      <c r="BB19" s="716"/>
      <c r="BC19" s="716"/>
      <c r="BD19" s="716"/>
      <c r="BE19" s="717"/>
      <c r="BF19" s="13"/>
      <c r="BG19" s="747"/>
      <c r="BH19" s="748"/>
      <c r="BI19" s="673"/>
      <c r="BJ19" s="673"/>
      <c r="BK19" s="671"/>
      <c r="BL19" s="11"/>
      <c r="BM19" s="11"/>
    </row>
    <row r="20" spans="1:65" ht="16.5" customHeight="1" thickBot="1" x14ac:dyDescent="0.3">
      <c r="A20" s="66"/>
      <c r="B20" s="67"/>
      <c r="C20" s="67"/>
      <c r="D20" s="67"/>
      <c r="E20" s="680"/>
      <c r="F20" s="680"/>
      <c r="G20" s="680"/>
      <c r="H20" s="680"/>
      <c r="I20" s="680"/>
      <c r="J20" s="680"/>
      <c r="K20" s="680"/>
      <c r="L20" s="680"/>
      <c r="M20" s="680"/>
      <c r="N20" s="680"/>
      <c r="O20" s="681"/>
      <c r="P20" s="68"/>
      <c r="Q20" s="66"/>
      <c r="R20" s="67"/>
      <c r="S20" s="67"/>
      <c r="T20" s="67"/>
      <c r="U20" s="685"/>
      <c r="V20" s="685"/>
      <c r="W20" s="685"/>
      <c r="X20" s="685"/>
      <c r="Y20" s="685"/>
      <c r="Z20" s="685"/>
      <c r="AA20" s="685"/>
      <c r="AB20" s="685"/>
      <c r="AC20" s="685"/>
      <c r="AD20" s="685"/>
      <c r="AE20" s="686"/>
      <c r="AF20" s="69"/>
      <c r="AG20" s="66"/>
      <c r="AH20" s="67"/>
      <c r="AI20" s="67"/>
      <c r="AJ20" s="67"/>
      <c r="AK20" s="685"/>
      <c r="AL20" s="685"/>
      <c r="AM20" s="685"/>
      <c r="AN20" s="685"/>
      <c r="AO20" s="685"/>
      <c r="AP20" s="685"/>
      <c r="AQ20" s="685"/>
      <c r="AR20" s="685"/>
      <c r="AS20" s="685"/>
      <c r="AT20" s="685"/>
      <c r="AU20" s="686"/>
      <c r="AV20" s="69"/>
      <c r="AW20" s="718"/>
      <c r="AX20" s="719"/>
      <c r="AY20" s="719"/>
      <c r="AZ20" s="719"/>
      <c r="BA20" s="719"/>
      <c r="BB20" s="719"/>
      <c r="BC20" s="719"/>
      <c r="BD20" s="719"/>
      <c r="BE20" s="720"/>
      <c r="BF20" s="13"/>
      <c r="BG20" s="729" t="s">
        <v>18</v>
      </c>
      <c r="BH20" s="730"/>
      <c r="BI20" s="672">
        <f>SUM(BI16:BI18)</f>
        <v>0</v>
      </c>
      <c r="BJ20" s="672">
        <f>SUM(BJ16:BJ18)</f>
        <v>0</v>
      </c>
      <c r="BK20" s="670">
        <f>SUM(BK16:BK18)</f>
        <v>0</v>
      </c>
      <c r="BL20" s="11"/>
      <c r="BM20" s="11"/>
    </row>
    <row r="21" spans="1:65" ht="16.5" customHeight="1" thickBot="1" x14ac:dyDescent="0.3">
      <c r="A21" s="7"/>
      <c r="B21" s="7"/>
      <c r="C21" s="7"/>
      <c r="D21" s="7"/>
      <c r="E21" s="7"/>
      <c r="F21" s="7"/>
      <c r="G21" s="7"/>
      <c r="H21" s="7"/>
      <c r="I21" s="7"/>
      <c r="J21" s="7"/>
      <c r="K21" s="70"/>
      <c r="L21" s="70"/>
      <c r="M21" s="71"/>
      <c r="N21" s="7"/>
      <c r="O21" s="3"/>
      <c r="P21" s="3"/>
      <c r="Q21" s="7"/>
      <c r="R21" s="7"/>
      <c r="S21" s="7"/>
      <c r="T21" s="7"/>
      <c r="U21" s="7"/>
      <c r="V21" s="7"/>
      <c r="W21" s="7"/>
      <c r="X21" s="7"/>
      <c r="Y21" s="7"/>
      <c r="Z21" s="7"/>
      <c r="AA21" s="70"/>
      <c r="AB21" s="70"/>
      <c r="AC21" s="71"/>
      <c r="AD21" s="7"/>
      <c r="AE21" s="3"/>
      <c r="AF21" s="3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0"/>
      <c r="AR21" s="70"/>
      <c r="AS21" s="71"/>
      <c r="AT21" s="7"/>
      <c r="AU21" s="404"/>
      <c r="AV21" s="72"/>
      <c r="AW21" s="721"/>
      <c r="AX21" s="722"/>
      <c r="AY21" s="722"/>
      <c r="AZ21" s="722"/>
      <c r="BA21" s="722"/>
      <c r="BB21" s="722"/>
      <c r="BC21" s="722"/>
      <c r="BD21" s="722"/>
      <c r="BE21" s="723"/>
      <c r="BF21" s="13"/>
      <c r="BG21" s="731"/>
      <c r="BH21" s="732"/>
      <c r="BI21" s="674"/>
      <c r="BJ21" s="674"/>
      <c r="BK21" s="714"/>
      <c r="BL21" s="11"/>
      <c r="BM21" s="11"/>
    </row>
    <row r="22" spans="1:65" ht="16.2" thickBot="1" x14ac:dyDescent="0.3">
      <c r="A22" s="633" t="str">
        <f>days!A21</f>
        <v>OCTOBER 2016</v>
      </c>
      <c r="B22" s="634"/>
      <c r="C22" s="634"/>
      <c r="D22" s="634"/>
      <c r="E22" s="634"/>
      <c r="F22" s="634"/>
      <c r="G22" s="634"/>
      <c r="H22" s="634"/>
      <c r="I22" s="634"/>
      <c r="J22" s="634"/>
      <c r="K22" s="635"/>
      <c r="L22" s="45" t="s">
        <v>37</v>
      </c>
      <c r="M22" s="46" t="s">
        <v>38</v>
      </c>
      <c r="N22" s="655" t="s">
        <v>39</v>
      </c>
      <c r="O22" s="656"/>
      <c r="P22" s="47"/>
      <c r="Q22" s="649" t="str">
        <f>days!N21</f>
        <v>NOVEMBER 2016</v>
      </c>
      <c r="R22" s="634"/>
      <c r="S22" s="634"/>
      <c r="T22" s="634"/>
      <c r="U22" s="634"/>
      <c r="V22" s="634"/>
      <c r="W22" s="634"/>
      <c r="X22" s="634"/>
      <c r="Y22" s="634"/>
      <c r="Z22" s="634"/>
      <c r="AA22" s="635"/>
      <c r="AB22" s="45" t="s">
        <v>37</v>
      </c>
      <c r="AC22" s="46" t="s">
        <v>38</v>
      </c>
      <c r="AD22" s="655" t="s">
        <v>39</v>
      </c>
      <c r="AE22" s="656"/>
      <c r="AF22" s="73"/>
      <c r="AG22" s="569" t="str">
        <f>days!AA21</f>
        <v>DECEMBER 2016</v>
      </c>
      <c r="AH22" s="690"/>
      <c r="AI22" s="690"/>
      <c r="AJ22" s="690"/>
      <c r="AK22" s="690"/>
      <c r="AL22" s="690"/>
      <c r="AM22" s="690"/>
      <c r="AN22" s="690"/>
      <c r="AO22" s="690"/>
      <c r="AP22" s="690"/>
      <c r="AQ22" s="691"/>
      <c r="AR22" s="45" t="s">
        <v>37</v>
      </c>
      <c r="AS22" s="46" t="s">
        <v>38</v>
      </c>
      <c r="AT22" s="655" t="s">
        <v>39</v>
      </c>
      <c r="AU22" s="656"/>
      <c r="AV22" s="74"/>
      <c r="AW22" s="724"/>
      <c r="AX22" s="725"/>
      <c r="AY22" s="725"/>
      <c r="AZ22" s="725"/>
      <c r="BA22" s="725"/>
      <c r="BB22" s="725"/>
      <c r="BC22" s="725"/>
      <c r="BD22" s="725"/>
      <c r="BE22" s="726"/>
      <c r="BF22" s="407"/>
      <c r="BG22" s="89"/>
      <c r="BH22" s="89"/>
      <c r="BI22" s="408"/>
      <c r="BJ22" s="408"/>
      <c r="BK22" s="408"/>
      <c r="BL22" s="11"/>
      <c r="BM22" s="11"/>
    </row>
    <row r="23" spans="1:65" ht="15.75" customHeight="1" x14ac:dyDescent="0.3">
      <c r="A23" s="566" t="s">
        <v>13</v>
      </c>
      <c r="B23" s="536"/>
      <c r="C23" s="535" t="s">
        <v>14</v>
      </c>
      <c r="D23" s="536"/>
      <c r="E23" s="535" t="s">
        <v>15</v>
      </c>
      <c r="F23" s="536"/>
      <c r="G23" s="535" t="s">
        <v>16</v>
      </c>
      <c r="H23" s="536"/>
      <c r="I23" s="535" t="s">
        <v>17</v>
      </c>
      <c r="J23" s="536"/>
      <c r="K23" s="48"/>
      <c r="L23" s="650"/>
      <c r="M23" s="650"/>
      <c r="N23" s="660"/>
      <c r="O23" s="661"/>
      <c r="P23" s="77"/>
      <c r="Q23" s="566" t="s">
        <v>13</v>
      </c>
      <c r="R23" s="536"/>
      <c r="S23" s="535" t="s">
        <v>14</v>
      </c>
      <c r="T23" s="536"/>
      <c r="U23" s="535" t="s">
        <v>15</v>
      </c>
      <c r="V23" s="536"/>
      <c r="W23" s="535" t="s">
        <v>16</v>
      </c>
      <c r="X23" s="536"/>
      <c r="Y23" s="535" t="s">
        <v>17</v>
      </c>
      <c r="Z23" s="536"/>
      <c r="AA23" s="48"/>
      <c r="AB23" s="650"/>
      <c r="AC23" s="650"/>
      <c r="AD23" s="660"/>
      <c r="AE23" s="661"/>
      <c r="AF23" s="78"/>
      <c r="AG23" s="566" t="s">
        <v>13</v>
      </c>
      <c r="AH23" s="536"/>
      <c r="AI23" s="535" t="s">
        <v>14</v>
      </c>
      <c r="AJ23" s="536"/>
      <c r="AK23" s="535" t="s">
        <v>15</v>
      </c>
      <c r="AL23" s="536"/>
      <c r="AM23" s="535" t="s">
        <v>16</v>
      </c>
      <c r="AN23" s="536"/>
      <c r="AO23" s="535" t="s">
        <v>17</v>
      </c>
      <c r="AP23" s="536"/>
      <c r="AQ23" s="79"/>
      <c r="AR23" s="650"/>
      <c r="AS23" s="650"/>
      <c r="AT23" s="660"/>
      <c r="AU23" s="661"/>
      <c r="AV23" s="50"/>
      <c r="AW23" s="727"/>
      <c r="AX23" s="709"/>
      <c r="AY23" s="709"/>
      <c r="AZ23" s="709"/>
      <c r="BA23" s="709"/>
      <c r="BB23" s="709"/>
      <c r="BC23" s="709"/>
      <c r="BD23" s="709"/>
      <c r="BE23" s="709"/>
      <c r="BF23" s="725"/>
      <c r="BG23" s="725"/>
      <c r="BH23" s="725"/>
      <c r="BI23" s="725"/>
      <c r="BJ23" s="725"/>
      <c r="BK23" s="728"/>
      <c r="BL23" s="53"/>
      <c r="BM23" s="53"/>
    </row>
    <row r="24" spans="1:65" ht="17.25" customHeight="1" x14ac:dyDescent="0.25">
      <c r="A24" s="492">
        <f>IF(days!A23&gt;0,days!A23, " ")</f>
        <v>3</v>
      </c>
      <c r="B24" s="500"/>
      <c r="C24" s="517">
        <f>IF(days!C23&gt;0,days!C23, " ")</f>
        <v>4</v>
      </c>
      <c r="D24" s="499"/>
      <c r="E24" s="517">
        <f>IF(days!E23&gt;0,days!E23, " ")</f>
        <v>5</v>
      </c>
      <c r="F24" s="499"/>
      <c r="G24" s="517">
        <f>IF(days!G23&gt;0,days!G23, " ")</f>
        <v>6</v>
      </c>
      <c r="H24" s="499"/>
      <c r="I24" s="517">
        <f>IF(days!I23&gt;0,days!I23, " ")</f>
        <v>7</v>
      </c>
      <c r="J24" s="499"/>
      <c r="K24" s="54" t="s">
        <v>19</v>
      </c>
      <c r="L24" s="651"/>
      <c r="M24" s="651"/>
      <c r="N24" s="662"/>
      <c r="O24" s="661"/>
      <c r="P24" s="77"/>
      <c r="Q24" s="492" t="str">
        <f>IF(days!N23&gt;0,days!N23, " ")</f>
        <v xml:space="preserve"> </v>
      </c>
      <c r="R24" s="499"/>
      <c r="S24" s="517">
        <f>IF(days!P23&gt;0,days!P23, " ")</f>
        <v>1</v>
      </c>
      <c r="T24" s="499"/>
      <c r="U24" s="517">
        <f>IF(days!R23&gt;0,days!R23, " ")</f>
        <v>2</v>
      </c>
      <c r="V24" s="499"/>
      <c r="W24" s="517">
        <f>IF(days!T23&gt;0,days!T23, " ")</f>
        <v>3</v>
      </c>
      <c r="X24" s="499"/>
      <c r="Y24" s="517">
        <f>IF(days!V23&gt;0,days!V23, " ")</f>
        <v>4</v>
      </c>
      <c r="Z24" s="499"/>
      <c r="AA24" s="54" t="s">
        <v>19</v>
      </c>
      <c r="AB24" s="651"/>
      <c r="AC24" s="651"/>
      <c r="AD24" s="662"/>
      <c r="AE24" s="661"/>
      <c r="AF24" s="78"/>
      <c r="AG24" s="492" t="str">
        <f>IF(days!AA23&gt;0,days!AA23, " ")</f>
        <v xml:space="preserve"> </v>
      </c>
      <c r="AH24" s="499"/>
      <c r="AI24" s="517" t="str">
        <f>IF(days!AC23&gt;0,days!AC23, " ")</f>
        <v xml:space="preserve"> </v>
      </c>
      <c r="AJ24" s="499"/>
      <c r="AK24" s="517" t="str">
        <f>IF(days!AE23&gt;0,days!AE23, " ")</f>
        <v xml:space="preserve"> </v>
      </c>
      <c r="AL24" s="499"/>
      <c r="AM24" s="517">
        <f>IF(days!AG23&gt;0,days!AG23, " ")</f>
        <v>1</v>
      </c>
      <c r="AN24" s="499"/>
      <c r="AO24" s="517">
        <f>IF(days!AI23&gt;0,days!AI23, " ")</f>
        <v>2</v>
      </c>
      <c r="AP24" s="499"/>
      <c r="AQ24" s="54" t="s">
        <v>19</v>
      </c>
      <c r="AR24" s="651"/>
      <c r="AS24" s="651"/>
      <c r="AT24" s="662"/>
      <c r="AU24" s="661"/>
      <c r="AV24" s="80"/>
      <c r="AW24" s="727"/>
      <c r="AX24" s="709"/>
      <c r="AY24" s="709"/>
      <c r="AZ24" s="709"/>
      <c r="BA24" s="709"/>
      <c r="BB24" s="709"/>
      <c r="BC24" s="709"/>
      <c r="BD24" s="709"/>
      <c r="BE24" s="709"/>
      <c r="BF24" s="709"/>
      <c r="BG24" s="709"/>
      <c r="BH24" s="709"/>
      <c r="BI24" s="709"/>
      <c r="BJ24" s="709"/>
      <c r="BK24" s="710"/>
      <c r="BL24" s="11"/>
      <c r="BM24" s="11"/>
    </row>
    <row r="25" spans="1:65" ht="17.25" customHeight="1" x14ac:dyDescent="0.25">
      <c r="A25" s="492">
        <f>IF(days!A24&gt;0,days!A24, " ")</f>
        <v>10</v>
      </c>
      <c r="B25" s="500"/>
      <c r="C25" s="493">
        <f>IF(days!C24&gt;0,days!C24, " ")</f>
        <v>11</v>
      </c>
      <c r="D25" s="501"/>
      <c r="E25" s="493">
        <f>IF(days!E24&gt;0,days!E24, " ")</f>
        <v>12</v>
      </c>
      <c r="F25" s="501"/>
      <c r="G25" s="493">
        <f>IF(days!G24&gt;0,days!G24, " ")</f>
        <v>13</v>
      </c>
      <c r="H25" s="501"/>
      <c r="I25" s="493">
        <f>IF(days!I24&gt;0,days!I24, " ")</f>
        <v>14</v>
      </c>
      <c r="J25" s="499"/>
      <c r="K25" s="55"/>
      <c r="L25" s="650"/>
      <c r="M25" s="650"/>
      <c r="N25" s="660"/>
      <c r="O25" s="661"/>
      <c r="P25" s="77"/>
      <c r="Q25" s="492">
        <f>IF(days!N24&gt;0,days!N24, " ")</f>
        <v>7</v>
      </c>
      <c r="R25" s="501"/>
      <c r="S25" s="493">
        <f>IF(days!P24&gt;0,days!P24, " ")</f>
        <v>8</v>
      </c>
      <c r="T25" s="501"/>
      <c r="U25" s="493">
        <f>IF(days!R24&gt;0,days!R24, " ")</f>
        <v>9</v>
      </c>
      <c r="V25" s="501"/>
      <c r="W25" s="493">
        <f>IF(days!T24&gt;0,days!T24, " ")</f>
        <v>10</v>
      </c>
      <c r="X25" s="501"/>
      <c r="Y25" s="493">
        <f>IF(days!V24&gt;0,days!V24, " ")</f>
        <v>11</v>
      </c>
      <c r="Z25" s="499"/>
      <c r="AA25" s="55"/>
      <c r="AB25" s="650"/>
      <c r="AC25" s="650"/>
      <c r="AD25" s="660"/>
      <c r="AE25" s="661"/>
      <c r="AF25" s="78"/>
      <c r="AG25" s="492">
        <f>IF(days!AA24&gt;0,days!AA24, " ")</f>
        <v>5</v>
      </c>
      <c r="AH25" s="501"/>
      <c r="AI25" s="493">
        <f>IF(days!AC24&gt;0,days!AC24, " ")</f>
        <v>6</v>
      </c>
      <c r="AJ25" s="501"/>
      <c r="AK25" s="493">
        <f>IF(days!AE24&gt;0,days!AE24, " ")</f>
        <v>7</v>
      </c>
      <c r="AL25" s="501"/>
      <c r="AM25" s="493">
        <f>IF(days!AG24&gt;0,days!AG24, " ")</f>
        <v>8</v>
      </c>
      <c r="AN25" s="501"/>
      <c r="AO25" s="493">
        <f>IF(days!AI24&gt;0,days!AI24, " ")</f>
        <v>9</v>
      </c>
      <c r="AP25" s="499"/>
      <c r="AQ25" s="55"/>
      <c r="AR25" s="650"/>
      <c r="AS25" s="650"/>
      <c r="AT25" s="660"/>
      <c r="AU25" s="661"/>
      <c r="AV25" s="50"/>
      <c r="AW25" s="708"/>
      <c r="AX25" s="709"/>
      <c r="AY25" s="709"/>
      <c r="AZ25" s="709"/>
      <c r="BA25" s="709"/>
      <c r="BB25" s="709"/>
      <c r="BC25" s="709"/>
      <c r="BD25" s="709"/>
      <c r="BE25" s="709"/>
      <c r="BF25" s="709"/>
      <c r="BG25" s="709"/>
      <c r="BH25" s="709"/>
      <c r="BI25" s="709"/>
      <c r="BJ25" s="709"/>
      <c r="BK25" s="710"/>
      <c r="BL25" s="11"/>
      <c r="BM25" s="11"/>
    </row>
    <row r="26" spans="1:65" ht="17.25" customHeight="1" x14ac:dyDescent="0.25">
      <c r="A26" s="492">
        <f>IF(days!A25&gt;0,days!A25, " ")</f>
        <v>17</v>
      </c>
      <c r="B26" s="500"/>
      <c r="C26" s="493">
        <f>IF(days!C25&gt;0,days!C25, " ")</f>
        <v>18</v>
      </c>
      <c r="D26" s="501"/>
      <c r="E26" s="493">
        <f>IF(days!E25&gt;0,days!E25, " ")</f>
        <v>19</v>
      </c>
      <c r="F26" s="501"/>
      <c r="G26" s="493">
        <f>IF(days!G25&gt;0,days!G25, " ")</f>
        <v>20</v>
      </c>
      <c r="H26" s="501"/>
      <c r="I26" s="493">
        <f>IF(days!I25&gt;0,days!I25, " ")</f>
        <v>21</v>
      </c>
      <c r="J26" s="501"/>
      <c r="K26" s="59" t="s">
        <v>23</v>
      </c>
      <c r="L26" s="651"/>
      <c r="M26" s="651"/>
      <c r="N26" s="662"/>
      <c r="O26" s="661"/>
      <c r="P26" s="77"/>
      <c r="Q26" s="492">
        <f>IF(days!N25&gt;0,days!N25, " ")</f>
        <v>14</v>
      </c>
      <c r="R26" s="501"/>
      <c r="S26" s="493">
        <f>IF(days!P25&gt;0,days!P25, " ")</f>
        <v>15</v>
      </c>
      <c r="T26" s="501"/>
      <c r="U26" s="493">
        <f>IF(days!R25&gt;0,days!R25, " ")</f>
        <v>16</v>
      </c>
      <c r="V26" s="501"/>
      <c r="W26" s="493">
        <f>IF(days!T25&gt;0,days!T25, " ")</f>
        <v>17</v>
      </c>
      <c r="X26" s="501"/>
      <c r="Y26" s="493">
        <f>IF(days!V25&gt;0,days!V25, " ")</f>
        <v>18</v>
      </c>
      <c r="Z26" s="501"/>
      <c r="AA26" s="59" t="s">
        <v>23</v>
      </c>
      <c r="AB26" s="651"/>
      <c r="AC26" s="651"/>
      <c r="AD26" s="662"/>
      <c r="AE26" s="661"/>
      <c r="AF26" s="78"/>
      <c r="AG26" s="492">
        <f>IF(days!AA25&gt;0,days!AA25, " ")</f>
        <v>12</v>
      </c>
      <c r="AH26" s="501"/>
      <c r="AI26" s="493">
        <f>IF(days!AC25&gt;0,days!AC25, " ")</f>
        <v>13</v>
      </c>
      <c r="AJ26" s="501"/>
      <c r="AK26" s="493">
        <f>IF(days!AE25&gt;0,days!AE25, " ")</f>
        <v>14</v>
      </c>
      <c r="AL26" s="501"/>
      <c r="AM26" s="493">
        <f>IF(days!AG25&gt;0,days!AG25, " ")</f>
        <v>15</v>
      </c>
      <c r="AN26" s="501"/>
      <c r="AO26" s="493">
        <f>IF(days!AI25&gt;0,days!AI25, " ")</f>
        <v>16</v>
      </c>
      <c r="AP26" s="501"/>
      <c r="AQ26" s="59" t="s">
        <v>23</v>
      </c>
      <c r="AR26" s="651"/>
      <c r="AS26" s="651"/>
      <c r="AT26" s="662"/>
      <c r="AU26" s="661"/>
      <c r="AV26" s="80"/>
      <c r="AW26" s="708"/>
      <c r="AX26" s="709"/>
      <c r="AY26" s="709"/>
      <c r="AZ26" s="709"/>
      <c r="BA26" s="709"/>
      <c r="BB26" s="709"/>
      <c r="BC26" s="709"/>
      <c r="BD26" s="709"/>
      <c r="BE26" s="709"/>
      <c r="BF26" s="709"/>
      <c r="BG26" s="709"/>
      <c r="BH26" s="709"/>
      <c r="BI26" s="709"/>
      <c r="BJ26" s="709"/>
      <c r="BK26" s="710"/>
      <c r="BL26" s="11"/>
      <c r="BM26" s="11"/>
    </row>
    <row r="27" spans="1:65" ht="17.25" customHeight="1" x14ac:dyDescent="0.25">
      <c r="A27" s="492">
        <f>IF(days!A26&gt;0,days!A26, " ")</f>
        <v>24</v>
      </c>
      <c r="B27" s="500"/>
      <c r="C27" s="493">
        <f>IF(days!C26&gt;0,days!C26, " ")</f>
        <v>25</v>
      </c>
      <c r="D27" s="501"/>
      <c r="E27" s="493">
        <f>IF(days!E26&gt;0,days!E26, " ")</f>
        <v>26</v>
      </c>
      <c r="F27" s="501"/>
      <c r="G27" s="493">
        <f>IF(days!G26&gt;0,days!G26, " ")</f>
        <v>27</v>
      </c>
      <c r="H27" s="501"/>
      <c r="I27" s="493">
        <f>IF(days!I26&gt;0,days!I26, " ")</f>
        <v>28</v>
      </c>
      <c r="J27" s="501"/>
      <c r="K27" s="55"/>
      <c r="L27" s="650">
        <f>SUM(L23:L26)</f>
        <v>0</v>
      </c>
      <c r="M27" s="650">
        <f>SUM(M23:M26)</f>
        <v>0</v>
      </c>
      <c r="N27" s="660">
        <f>SUM(N23:O26)</f>
        <v>0</v>
      </c>
      <c r="O27" s="661"/>
      <c r="P27" s="77"/>
      <c r="Q27" s="492">
        <f>IF(days!N26&gt;0,days!N26, " ")</f>
        <v>21</v>
      </c>
      <c r="R27" s="501"/>
      <c r="S27" s="493">
        <f>IF(days!P26&gt;0,days!P26, " ")</f>
        <v>22</v>
      </c>
      <c r="T27" s="501"/>
      <c r="U27" s="493">
        <f>IF(days!R26&gt;0,days!R26, " ")</f>
        <v>23</v>
      </c>
      <c r="V27" s="501"/>
      <c r="W27" s="493">
        <f>IF(days!T26&gt;0,days!T26, " ")</f>
        <v>24</v>
      </c>
      <c r="X27" s="501"/>
      <c r="Y27" s="493">
        <f>IF(days!V26&gt;0,days!V26, " ")</f>
        <v>25</v>
      </c>
      <c r="Z27" s="501"/>
      <c r="AA27" s="55"/>
      <c r="AB27" s="650">
        <f>SUM(AB23:AB26)</f>
        <v>0</v>
      </c>
      <c r="AC27" s="650">
        <f>SUM(AC23:AC26)</f>
        <v>0</v>
      </c>
      <c r="AD27" s="660">
        <f>SUM(AD23:AE26)</f>
        <v>0</v>
      </c>
      <c r="AE27" s="661"/>
      <c r="AF27" s="78"/>
      <c r="AG27" s="492">
        <f>IF(days!AA26&gt;0,days!AA26, " ")</f>
        <v>19</v>
      </c>
      <c r="AH27" s="501"/>
      <c r="AI27" s="493">
        <f>IF(days!AC26&gt;0,days!AC26, " ")</f>
        <v>20</v>
      </c>
      <c r="AJ27" s="501"/>
      <c r="AK27" s="493">
        <f>IF(days!AE26&gt;0,days!AE26, " ")</f>
        <v>21</v>
      </c>
      <c r="AL27" s="501"/>
      <c r="AM27" s="493">
        <f>IF(days!AG26&gt;0,days!AG26, " ")</f>
        <v>22</v>
      </c>
      <c r="AN27" s="501"/>
      <c r="AO27" s="493">
        <f>IF(days!AI26&gt;0,days!AI26, " ")</f>
        <v>23</v>
      </c>
      <c r="AP27" s="501"/>
      <c r="AQ27" s="55"/>
      <c r="AR27" s="650">
        <f>SUM(AR23:AR26)</f>
        <v>0</v>
      </c>
      <c r="AS27" s="650">
        <f>SUM(AS23:AS26)</f>
        <v>0</v>
      </c>
      <c r="AT27" s="660">
        <f>SUM(AT23:AU26)</f>
        <v>0</v>
      </c>
      <c r="AU27" s="661"/>
      <c r="AV27" s="50"/>
      <c r="AW27" s="708"/>
      <c r="AX27" s="709"/>
      <c r="AY27" s="709"/>
      <c r="AZ27" s="709"/>
      <c r="BA27" s="709"/>
      <c r="BB27" s="709"/>
      <c r="BC27" s="709"/>
      <c r="BD27" s="709"/>
      <c r="BE27" s="709"/>
      <c r="BF27" s="709"/>
      <c r="BG27" s="709"/>
      <c r="BH27" s="709"/>
      <c r="BI27" s="709"/>
      <c r="BJ27" s="709"/>
      <c r="BK27" s="710"/>
      <c r="BL27" s="11"/>
      <c r="BM27" s="11"/>
    </row>
    <row r="28" spans="1:65" ht="17.25" customHeight="1" thickBot="1" x14ac:dyDescent="0.3">
      <c r="A28" s="496">
        <f>IF(days!A27&gt;0,days!A27, " ")</f>
        <v>31</v>
      </c>
      <c r="B28" s="503"/>
      <c r="C28" s="497" t="str">
        <f>IF(days!C27&gt;0,days!C27, " ")</f>
        <v xml:space="preserve"> </v>
      </c>
      <c r="D28" s="516"/>
      <c r="E28" s="497" t="str">
        <f>IF(days!E27&gt;0,days!E27, " ")</f>
        <v xml:space="preserve"> </v>
      </c>
      <c r="F28" s="516"/>
      <c r="G28" s="497" t="str">
        <f>IF(days!G27&gt;0,days!G27, " ")</f>
        <v xml:space="preserve"> </v>
      </c>
      <c r="H28" s="516"/>
      <c r="I28" s="497" t="str">
        <f>IF(days!I27&gt;0,days!I27, " ")</f>
        <v xml:space="preserve"> </v>
      </c>
      <c r="J28" s="502"/>
      <c r="K28" s="59" t="s">
        <v>25</v>
      </c>
      <c r="L28" s="651"/>
      <c r="M28" s="651"/>
      <c r="N28" s="662"/>
      <c r="O28" s="661"/>
      <c r="P28" s="77"/>
      <c r="Q28" s="496">
        <f>IF(days!N27&gt;0,days!N27, " ")</f>
        <v>28</v>
      </c>
      <c r="R28" s="516"/>
      <c r="S28" s="497">
        <f>IF(days!P27&gt;0,days!P27, " ")</f>
        <v>29</v>
      </c>
      <c r="T28" s="516"/>
      <c r="U28" s="497">
        <f>IF(days!R27&gt;0,days!R27, " ")</f>
        <v>30</v>
      </c>
      <c r="V28" s="516"/>
      <c r="W28" s="497" t="str">
        <f>IF(days!T27&gt;0,days!T27, " ")</f>
        <v xml:space="preserve"> </v>
      </c>
      <c r="X28" s="516"/>
      <c r="Y28" s="497" t="str">
        <f>IF(days!V27&gt;0,days!V27, " ")</f>
        <v xml:space="preserve"> </v>
      </c>
      <c r="Z28" s="502"/>
      <c r="AA28" s="59" t="s">
        <v>25</v>
      </c>
      <c r="AB28" s="651"/>
      <c r="AC28" s="651"/>
      <c r="AD28" s="662"/>
      <c r="AE28" s="661"/>
      <c r="AF28" s="78"/>
      <c r="AG28" s="496">
        <f>IF(days!AA27&gt;0,days!AA27, " ")</f>
        <v>26</v>
      </c>
      <c r="AH28" s="516"/>
      <c r="AI28" s="497">
        <f>IF(days!AC27&gt;0,days!AC27, " ")</f>
        <v>27</v>
      </c>
      <c r="AJ28" s="516"/>
      <c r="AK28" s="497">
        <f>IF(days!AE27&gt;0,days!AE27, " ")</f>
        <v>28</v>
      </c>
      <c r="AL28" s="516"/>
      <c r="AM28" s="497">
        <f>IF(days!AG27&gt;0,days!AG27, " ")</f>
        <v>29</v>
      </c>
      <c r="AN28" s="516"/>
      <c r="AO28" s="497">
        <f>IF(days!AI27&gt;0,days!AI27, " ")</f>
        <v>30</v>
      </c>
      <c r="AP28" s="502"/>
      <c r="AQ28" s="59" t="s">
        <v>25</v>
      </c>
      <c r="AR28" s="651"/>
      <c r="AS28" s="651"/>
      <c r="AT28" s="662"/>
      <c r="AU28" s="661"/>
      <c r="AV28" s="80"/>
      <c r="AW28" s="708"/>
      <c r="AX28" s="709"/>
      <c r="AY28" s="709"/>
      <c r="AZ28" s="709"/>
      <c r="BA28" s="709"/>
      <c r="BB28" s="709"/>
      <c r="BC28" s="709"/>
      <c r="BD28" s="709"/>
      <c r="BE28" s="709"/>
      <c r="BF28" s="709"/>
      <c r="BG28" s="709"/>
      <c r="BH28" s="709"/>
      <c r="BI28" s="709"/>
      <c r="BJ28" s="709"/>
      <c r="BK28" s="710"/>
      <c r="BL28" s="11"/>
      <c r="BM28" s="11"/>
    </row>
    <row r="29" spans="1:65" ht="18.75" customHeight="1" x14ac:dyDescent="0.25">
      <c r="A29" s="62" t="s">
        <v>106</v>
      </c>
      <c r="B29" s="23"/>
      <c r="C29" s="23"/>
      <c r="D29" s="23"/>
      <c r="E29" s="678"/>
      <c r="F29" s="678"/>
      <c r="G29" s="678"/>
      <c r="H29" s="678"/>
      <c r="I29" s="678"/>
      <c r="J29" s="678"/>
      <c r="K29" s="678"/>
      <c r="L29" s="678"/>
      <c r="M29" s="678"/>
      <c r="N29" s="678"/>
      <c r="O29" s="679"/>
      <c r="P29" s="68"/>
      <c r="Q29" s="62" t="s">
        <v>106</v>
      </c>
      <c r="R29" s="23"/>
      <c r="S29" s="23"/>
      <c r="T29" s="23"/>
      <c r="U29" s="678"/>
      <c r="V29" s="678"/>
      <c r="W29" s="678"/>
      <c r="X29" s="678"/>
      <c r="Y29" s="678"/>
      <c r="Z29" s="678"/>
      <c r="AA29" s="678"/>
      <c r="AB29" s="678"/>
      <c r="AC29" s="678"/>
      <c r="AD29" s="678"/>
      <c r="AE29" s="679"/>
      <c r="AF29" s="82"/>
      <c r="AG29" s="62" t="s">
        <v>106</v>
      </c>
      <c r="AH29" s="23"/>
      <c r="AI29" s="23"/>
      <c r="AJ29" s="23"/>
      <c r="AK29" s="741"/>
      <c r="AL29" s="741"/>
      <c r="AM29" s="741"/>
      <c r="AN29" s="741"/>
      <c r="AO29" s="741"/>
      <c r="AP29" s="741"/>
      <c r="AQ29" s="741"/>
      <c r="AR29" s="741"/>
      <c r="AS29" s="741"/>
      <c r="AT29" s="741"/>
      <c r="AU29" s="742"/>
      <c r="AV29" s="83"/>
      <c r="AW29" s="708"/>
      <c r="AX29" s="709"/>
      <c r="AY29" s="709"/>
      <c r="AZ29" s="709"/>
      <c r="BA29" s="709"/>
      <c r="BB29" s="709"/>
      <c r="BC29" s="709"/>
      <c r="BD29" s="709"/>
      <c r="BE29" s="709"/>
      <c r="BF29" s="709"/>
      <c r="BG29" s="709"/>
      <c r="BH29" s="709"/>
      <c r="BI29" s="709"/>
      <c r="BJ29" s="709"/>
      <c r="BK29" s="710"/>
      <c r="BL29" s="11"/>
      <c r="BM29" s="11"/>
    </row>
    <row r="30" spans="1:65" ht="15.75" customHeight="1" thickBot="1" x14ac:dyDescent="0.3">
      <c r="A30" s="66"/>
      <c r="B30" s="67"/>
      <c r="C30" s="67"/>
      <c r="D30" s="67"/>
      <c r="E30" s="680"/>
      <c r="F30" s="680"/>
      <c r="G30" s="680"/>
      <c r="H30" s="680"/>
      <c r="I30" s="680"/>
      <c r="J30" s="680"/>
      <c r="K30" s="680"/>
      <c r="L30" s="680"/>
      <c r="M30" s="680"/>
      <c r="N30" s="680"/>
      <c r="O30" s="681"/>
      <c r="P30" s="68"/>
      <c r="Q30" s="66"/>
      <c r="R30" s="67"/>
      <c r="S30" s="67"/>
      <c r="T30" s="67"/>
      <c r="U30" s="680"/>
      <c r="V30" s="680"/>
      <c r="W30" s="680"/>
      <c r="X30" s="680"/>
      <c r="Y30" s="680"/>
      <c r="Z30" s="680"/>
      <c r="AA30" s="680"/>
      <c r="AB30" s="680"/>
      <c r="AC30" s="680"/>
      <c r="AD30" s="680"/>
      <c r="AE30" s="681"/>
      <c r="AF30" s="82"/>
      <c r="AG30" s="66"/>
      <c r="AH30" s="67"/>
      <c r="AI30" s="67"/>
      <c r="AJ30" s="67"/>
      <c r="AK30" s="743"/>
      <c r="AL30" s="743"/>
      <c r="AM30" s="743"/>
      <c r="AN30" s="743"/>
      <c r="AO30" s="743"/>
      <c r="AP30" s="743"/>
      <c r="AQ30" s="743"/>
      <c r="AR30" s="743"/>
      <c r="AS30" s="743"/>
      <c r="AT30" s="743"/>
      <c r="AU30" s="744"/>
      <c r="AV30" s="84"/>
      <c r="AW30" s="708"/>
      <c r="AX30" s="709"/>
      <c r="AY30" s="709"/>
      <c r="AZ30" s="709"/>
      <c r="BA30" s="709"/>
      <c r="BB30" s="709"/>
      <c r="BC30" s="709"/>
      <c r="BD30" s="709"/>
      <c r="BE30" s="709"/>
      <c r="BF30" s="709"/>
      <c r="BG30" s="709"/>
      <c r="BH30" s="709"/>
      <c r="BI30" s="709"/>
      <c r="BJ30" s="709"/>
      <c r="BK30" s="710"/>
      <c r="BL30" s="11"/>
      <c r="BM30" s="11"/>
    </row>
    <row r="31" spans="1:65" ht="16.5" customHeight="1" thickBot="1" x14ac:dyDescent="0.3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7"/>
      <c r="L31" s="87"/>
      <c r="M31" s="88"/>
      <c r="N31" s="86"/>
      <c r="O31" s="89"/>
      <c r="P31" s="57"/>
      <c r="Q31" s="7"/>
      <c r="R31" s="7"/>
      <c r="S31" s="7"/>
      <c r="T31" s="7"/>
      <c r="U31" s="7"/>
      <c r="V31" s="7"/>
      <c r="W31" s="7"/>
      <c r="X31" s="7"/>
      <c r="Y31" s="7"/>
      <c r="Z31" s="7"/>
      <c r="AA31" s="70"/>
      <c r="AB31" s="70"/>
      <c r="AC31" s="71"/>
      <c r="AD31" s="7"/>
      <c r="AE31" s="13"/>
      <c r="AF31" s="13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0"/>
      <c r="AR31" s="70"/>
      <c r="AS31" s="71"/>
      <c r="AT31" s="7"/>
      <c r="AU31" s="86"/>
      <c r="AV31" s="23"/>
      <c r="AW31" s="708"/>
      <c r="AX31" s="709"/>
      <c r="AY31" s="709"/>
      <c r="AZ31" s="709"/>
      <c r="BA31" s="709"/>
      <c r="BB31" s="709"/>
      <c r="BC31" s="709"/>
      <c r="BD31" s="709"/>
      <c r="BE31" s="709"/>
      <c r="BF31" s="709"/>
      <c r="BG31" s="709"/>
      <c r="BH31" s="709"/>
      <c r="BI31" s="709"/>
      <c r="BJ31" s="709"/>
      <c r="BK31" s="710"/>
      <c r="BL31" s="11"/>
      <c r="BM31" s="11"/>
    </row>
    <row r="32" spans="1:65" ht="15.75" customHeight="1" thickBot="1" x14ac:dyDescent="0.3">
      <c r="A32" s="633" t="str">
        <f>days!A31</f>
        <v>JANUARY 2017</v>
      </c>
      <c r="B32" s="634"/>
      <c r="C32" s="634"/>
      <c r="D32" s="634"/>
      <c r="E32" s="634"/>
      <c r="F32" s="634"/>
      <c r="G32" s="634"/>
      <c r="H32" s="634"/>
      <c r="I32" s="634"/>
      <c r="J32" s="634"/>
      <c r="K32" s="635"/>
      <c r="L32" s="45" t="s">
        <v>37</v>
      </c>
      <c r="M32" s="46" t="s">
        <v>38</v>
      </c>
      <c r="N32" s="655" t="s">
        <v>39</v>
      </c>
      <c r="O32" s="656"/>
      <c r="P32" s="47"/>
      <c r="Q32" s="649" t="str">
        <f>days!N31</f>
        <v>FEBRUARY 2017</v>
      </c>
      <c r="R32" s="634"/>
      <c r="S32" s="634"/>
      <c r="T32" s="634"/>
      <c r="U32" s="634"/>
      <c r="V32" s="634"/>
      <c r="W32" s="634"/>
      <c r="X32" s="634"/>
      <c r="Y32" s="634"/>
      <c r="Z32" s="634"/>
      <c r="AA32" s="635"/>
      <c r="AB32" s="45" t="s">
        <v>37</v>
      </c>
      <c r="AC32" s="46" t="s">
        <v>38</v>
      </c>
      <c r="AD32" s="655" t="s">
        <v>39</v>
      </c>
      <c r="AE32" s="656"/>
      <c r="AF32" s="73"/>
      <c r="AG32" s="569" t="str">
        <f>days!AA31</f>
        <v>MARCH 2017</v>
      </c>
      <c r="AH32" s="690"/>
      <c r="AI32" s="690"/>
      <c r="AJ32" s="690"/>
      <c r="AK32" s="690"/>
      <c r="AL32" s="690"/>
      <c r="AM32" s="690"/>
      <c r="AN32" s="690"/>
      <c r="AO32" s="690"/>
      <c r="AP32" s="690"/>
      <c r="AQ32" s="691"/>
      <c r="AR32" s="45" t="s">
        <v>37</v>
      </c>
      <c r="AS32" s="46" t="s">
        <v>38</v>
      </c>
      <c r="AT32" s="655" t="s">
        <v>39</v>
      </c>
      <c r="AU32" s="656"/>
      <c r="AV32" s="74"/>
      <c r="AW32" s="711"/>
      <c r="AX32" s="712"/>
      <c r="AY32" s="712"/>
      <c r="AZ32" s="712"/>
      <c r="BA32" s="712"/>
      <c r="BB32" s="712"/>
      <c r="BC32" s="712"/>
      <c r="BD32" s="712"/>
      <c r="BE32" s="712"/>
      <c r="BF32" s="712"/>
      <c r="BG32" s="712"/>
      <c r="BH32" s="712"/>
      <c r="BI32" s="712"/>
      <c r="BJ32" s="712"/>
      <c r="BK32" s="713"/>
      <c r="BL32" s="11"/>
      <c r="BM32" s="11"/>
    </row>
    <row r="33" spans="1:65" ht="16.2" thickBot="1" x14ac:dyDescent="0.35">
      <c r="A33" s="566" t="s">
        <v>13</v>
      </c>
      <c r="B33" s="536"/>
      <c r="C33" s="535" t="s">
        <v>14</v>
      </c>
      <c r="D33" s="536"/>
      <c r="E33" s="535" t="s">
        <v>15</v>
      </c>
      <c r="F33" s="536"/>
      <c r="G33" s="535" t="s">
        <v>16</v>
      </c>
      <c r="H33" s="536"/>
      <c r="I33" s="535" t="s">
        <v>17</v>
      </c>
      <c r="J33" s="536"/>
      <c r="K33" s="48"/>
      <c r="L33" s="650"/>
      <c r="M33" s="650"/>
      <c r="N33" s="660"/>
      <c r="O33" s="661"/>
      <c r="P33" s="77"/>
      <c r="Q33" s="566" t="s">
        <v>13</v>
      </c>
      <c r="R33" s="536"/>
      <c r="S33" s="535" t="s">
        <v>14</v>
      </c>
      <c r="T33" s="536"/>
      <c r="U33" s="535" t="s">
        <v>15</v>
      </c>
      <c r="V33" s="536"/>
      <c r="W33" s="535" t="s">
        <v>16</v>
      </c>
      <c r="X33" s="536"/>
      <c r="Y33" s="535" t="s">
        <v>17</v>
      </c>
      <c r="Z33" s="536"/>
      <c r="AA33" s="48"/>
      <c r="AB33" s="650"/>
      <c r="AC33" s="650"/>
      <c r="AD33" s="660"/>
      <c r="AE33" s="661"/>
      <c r="AF33" s="78"/>
      <c r="AG33" s="566" t="s">
        <v>13</v>
      </c>
      <c r="AH33" s="536"/>
      <c r="AI33" s="535" t="s">
        <v>14</v>
      </c>
      <c r="AJ33" s="536"/>
      <c r="AK33" s="535" t="s">
        <v>15</v>
      </c>
      <c r="AL33" s="536"/>
      <c r="AM33" s="535" t="s">
        <v>16</v>
      </c>
      <c r="AN33" s="536"/>
      <c r="AO33" s="535" t="s">
        <v>17</v>
      </c>
      <c r="AP33" s="536"/>
      <c r="AQ33" s="79"/>
      <c r="AR33" s="650"/>
      <c r="AS33" s="650"/>
      <c r="AT33" s="660"/>
      <c r="AU33" s="661"/>
      <c r="AV33" s="5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53"/>
      <c r="BM33" s="53"/>
    </row>
    <row r="34" spans="1:65" ht="17.25" customHeight="1" x14ac:dyDescent="0.25">
      <c r="A34" s="492">
        <f>IF(days!A33&gt;0,days!A33, " ")</f>
        <v>2</v>
      </c>
      <c r="B34" s="500"/>
      <c r="C34" s="517">
        <f>IF(days!C33&gt;0,days!C33, " ")</f>
        <v>3</v>
      </c>
      <c r="D34" s="499"/>
      <c r="E34" s="517">
        <f>IF(days!E33&gt;0,days!E33, " ")</f>
        <v>4</v>
      </c>
      <c r="F34" s="499"/>
      <c r="G34" s="517">
        <f>IF(days!G33&gt;0,days!G33, " ")</f>
        <v>5</v>
      </c>
      <c r="H34" s="499"/>
      <c r="I34" s="517">
        <f>IF(days!I33&gt;0,days!I33, " ")</f>
        <v>6</v>
      </c>
      <c r="J34" s="499"/>
      <c r="K34" s="54" t="s">
        <v>19</v>
      </c>
      <c r="L34" s="651"/>
      <c r="M34" s="651"/>
      <c r="N34" s="662"/>
      <c r="O34" s="661"/>
      <c r="P34" s="77"/>
      <c r="Q34" s="492" t="str">
        <f>IF(days!N33&gt;0,days!N33, " ")</f>
        <v xml:space="preserve"> </v>
      </c>
      <c r="R34" s="499"/>
      <c r="S34" s="517" t="str">
        <f>IF(days!P33&gt;0,days!P33, " ")</f>
        <v xml:space="preserve"> </v>
      </c>
      <c r="T34" s="499"/>
      <c r="U34" s="517">
        <f>IF(days!R33&gt;0,days!R33, " ")</f>
        <v>1</v>
      </c>
      <c r="V34" s="499"/>
      <c r="W34" s="517">
        <f>IF(days!T33&gt;0,days!T33, " ")</f>
        <v>2</v>
      </c>
      <c r="X34" s="499"/>
      <c r="Y34" s="517">
        <f>IF(days!V33&gt;0,days!V33, " ")</f>
        <v>3</v>
      </c>
      <c r="Z34" s="499"/>
      <c r="AA34" s="54" t="s">
        <v>19</v>
      </c>
      <c r="AB34" s="651"/>
      <c r="AC34" s="651"/>
      <c r="AD34" s="662"/>
      <c r="AE34" s="661"/>
      <c r="AF34" s="78"/>
      <c r="AG34" s="492" t="str">
        <f>IF(days!AA33&gt;0,days!AA33, " ")</f>
        <v xml:space="preserve"> </v>
      </c>
      <c r="AH34" s="499"/>
      <c r="AI34" s="517" t="str">
        <f>IF(days!AC33&gt;0,days!AC33, " ")</f>
        <v xml:space="preserve"> </v>
      </c>
      <c r="AJ34" s="499"/>
      <c r="AK34" s="517">
        <f>IF(days!AE33&gt;0,days!AE33, " ")</f>
        <v>1</v>
      </c>
      <c r="AL34" s="499"/>
      <c r="AM34" s="517">
        <f>IF(days!AG33&gt;0,days!AG33, " ")</f>
        <v>2</v>
      </c>
      <c r="AN34" s="499"/>
      <c r="AO34" s="517">
        <f>IF(days!AI33&gt;0,days!AI33, " ")</f>
        <v>3</v>
      </c>
      <c r="AP34" s="499"/>
      <c r="AQ34" s="54" t="s">
        <v>19</v>
      </c>
      <c r="AR34" s="651"/>
      <c r="AS34" s="651"/>
      <c r="AT34" s="662"/>
      <c r="AU34" s="661"/>
      <c r="AV34" s="50"/>
      <c r="AW34" s="694" t="s">
        <v>213</v>
      </c>
      <c r="AX34" s="695"/>
      <c r="AY34" s="695"/>
      <c r="AZ34" s="695"/>
      <c r="BA34" s="695"/>
      <c r="BB34" s="695"/>
      <c r="BC34" s="695"/>
      <c r="BD34" s="695"/>
      <c r="BE34" s="695"/>
      <c r="BF34" s="695"/>
      <c r="BG34" s="695"/>
      <c r="BH34" s="695"/>
      <c r="BI34" s="695"/>
      <c r="BJ34" s="695"/>
      <c r="BK34" s="696"/>
      <c r="BL34" s="11"/>
      <c r="BM34" s="11"/>
    </row>
    <row r="35" spans="1:65" ht="17.25" customHeight="1" thickBot="1" x14ac:dyDescent="0.3">
      <c r="A35" s="492">
        <v>9</v>
      </c>
      <c r="B35" s="500"/>
      <c r="C35" s="493">
        <f>IF(days!C34&gt;0,days!C34, " ")</f>
        <v>10</v>
      </c>
      <c r="D35" s="501"/>
      <c r="E35" s="493">
        <f>IF(days!E34&gt;0,days!E34, " ")</f>
        <v>11</v>
      </c>
      <c r="F35" s="501"/>
      <c r="G35" s="493">
        <f>IF(days!G34&gt;0,days!G34, " ")</f>
        <v>12</v>
      </c>
      <c r="H35" s="501"/>
      <c r="I35" s="493">
        <f>IF(days!I34&gt;0,days!I34, " ")</f>
        <v>13</v>
      </c>
      <c r="J35" s="499"/>
      <c r="K35" s="55"/>
      <c r="L35" s="650"/>
      <c r="M35" s="650"/>
      <c r="N35" s="660"/>
      <c r="O35" s="661"/>
      <c r="P35" s="77"/>
      <c r="Q35" s="492">
        <f>IF(days!N34&gt;0,days!N34, " ")</f>
        <v>6</v>
      </c>
      <c r="R35" s="501"/>
      <c r="S35" s="493">
        <f>IF(days!P34&gt;0,days!P34, " ")</f>
        <v>7</v>
      </c>
      <c r="T35" s="501"/>
      <c r="U35" s="493">
        <f>IF(days!R34&gt;0,days!R34, " ")</f>
        <v>8</v>
      </c>
      <c r="V35" s="501"/>
      <c r="W35" s="493">
        <f>IF(days!T34&gt;0,days!T34, " ")</f>
        <v>9</v>
      </c>
      <c r="X35" s="501"/>
      <c r="Y35" s="493">
        <f>IF(days!V34&gt;0,days!V34, " ")</f>
        <v>10</v>
      </c>
      <c r="Z35" s="499"/>
      <c r="AA35" s="55"/>
      <c r="AB35" s="650"/>
      <c r="AC35" s="650"/>
      <c r="AD35" s="660"/>
      <c r="AE35" s="661"/>
      <c r="AF35" s="78"/>
      <c r="AG35" s="492">
        <f>IF(days!AA34&gt;0,days!AA34, " ")</f>
        <v>6</v>
      </c>
      <c r="AH35" s="501"/>
      <c r="AI35" s="493">
        <f>IF(days!AC34&gt;0,days!AC34, " ")</f>
        <v>7</v>
      </c>
      <c r="AJ35" s="501"/>
      <c r="AK35" s="493">
        <f>IF(days!AE34&gt;0,days!AE34, " ")</f>
        <v>8</v>
      </c>
      <c r="AL35" s="501"/>
      <c r="AM35" s="493">
        <f>IF(days!AG34&gt;0,days!AG34, " ")</f>
        <v>9</v>
      </c>
      <c r="AN35" s="501"/>
      <c r="AO35" s="493">
        <f>IF(days!AI34&gt;0,days!AI34, " ")</f>
        <v>10</v>
      </c>
      <c r="AP35" s="499"/>
      <c r="AQ35" s="55"/>
      <c r="AR35" s="650"/>
      <c r="AS35" s="650"/>
      <c r="AT35" s="660"/>
      <c r="AU35" s="661"/>
      <c r="AV35" s="50"/>
      <c r="AW35" s="697"/>
      <c r="AX35" s="698"/>
      <c r="AY35" s="698"/>
      <c r="AZ35" s="698"/>
      <c r="BA35" s="698"/>
      <c r="BB35" s="698"/>
      <c r="BC35" s="698"/>
      <c r="BD35" s="698"/>
      <c r="BE35" s="698"/>
      <c r="BF35" s="698"/>
      <c r="BG35" s="698"/>
      <c r="BH35" s="698"/>
      <c r="BI35" s="698"/>
      <c r="BJ35" s="698"/>
      <c r="BK35" s="699"/>
      <c r="BL35" s="11"/>
      <c r="BM35" s="11"/>
    </row>
    <row r="36" spans="1:65" ht="17.25" customHeight="1" x14ac:dyDescent="0.25">
      <c r="A36" s="492">
        <f>IF(days!A35&gt;0,days!A35, " ")</f>
        <v>16</v>
      </c>
      <c r="B36" s="500"/>
      <c r="C36" s="493">
        <f>IF(days!C35&gt;0,days!C35, " ")</f>
        <v>17</v>
      </c>
      <c r="D36" s="501"/>
      <c r="E36" s="493">
        <f>IF(days!E35&gt;0,days!E35, " ")</f>
        <v>18</v>
      </c>
      <c r="F36" s="501"/>
      <c r="G36" s="493">
        <f>IF(days!G35&gt;0,days!G35, " ")</f>
        <v>19</v>
      </c>
      <c r="H36" s="501"/>
      <c r="I36" s="493">
        <f>IF(days!I35&gt;0,days!I35, " ")</f>
        <v>20</v>
      </c>
      <c r="J36" s="501"/>
      <c r="K36" s="59" t="s">
        <v>23</v>
      </c>
      <c r="L36" s="651"/>
      <c r="M36" s="651"/>
      <c r="N36" s="662"/>
      <c r="O36" s="661"/>
      <c r="P36" s="77"/>
      <c r="Q36" s="492">
        <f>IF(days!N35&gt;0,days!N35, " ")</f>
        <v>13</v>
      </c>
      <c r="R36" s="501"/>
      <c r="S36" s="493">
        <f>IF(days!P35&gt;0,days!P35, " ")</f>
        <v>14</v>
      </c>
      <c r="T36" s="501"/>
      <c r="U36" s="493">
        <f>IF(days!R35&gt;0,days!R35, " ")</f>
        <v>15</v>
      </c>
      <c r="V36" s="501"/>
      <c r="W36" s="493">
        <f>IF(days!T35&gt;0,days!T35, " ")</f>
        <v>16</v>
      </c>
      <c r="X36" s="501"/>
      <c r="Y36" s="493">
        <f>IF(days!V35&gt;0,days!V35, " ")</f>
        <v>17</v>
      </c>
      <c r="Z36" s="501"/>
      <c r="AA36" s="59" t="s">
        <v>23</v>
      </c>
      <c r="AB36" s="651"/>
      <c r="AC36" s="651"/>
      <c r="AD36" s="662"/>
      <c r="AE36" s="661"/>
      <c r="AF36" s="78"/>
      <c r="AG36" s="492">
        <f>IF(days!AA35&gt;0,days!AA35, " ")</f>
        <v>13</v>
      </c>
      <c r="AH36" s="501"/>
      <c r="AI36" s="493">
        <f>IF(days!AC35&gt;0,days!AC35, " ")</f>
        <v>14</v>
      </c>
      <c r="AJ36" s="501"/>
      <c r="AK36" s="493">
        <f>IF(days!AE35&gt;0,days!AE35, " ")</f>
        <v>15</v>
      </c>
      <c r="AL36" s="501"/>
      <c r="AM36" s="493">
        <f>IF(days!AG35&gt;0,days!AG35, " ")</f>
        <v>16</v>
      </c>
      <c r="AN36" s="501"/>
      <c r="AO36" s="493">
        <f>IF(days!AI35&gt;0,days!AI35, " ")</f>
        <v>17</v>
      </c>
      <c r="AP36" s="501"/>
      <c r="AQ36" s="59" t="s">
        <v>23</v>
      </c>
      <c r="AR36" s="651"/>
      <c r="AS36" s="651"/>
      <c r="AT36" s="662"/>
      <c r="AU36" s="661"/>
      <c r="AV36" s="50"/>
      <c r="AW36" s="372"/>
      <c r="AX36" s="373"/>
      <c r="AY36" s="374"/>
      <c r="AZ36" s="375"/>
      <c r="BA36" s="375"/>
      <c r="BB36" s="375"/>
      <c r="BC36" s="376"/>
      <c r="BD36" s="413"/>
      <c r="BE36" s="700" t="s">
        <v>26</v>
      </c>
      <c r="BF36" s="701"/>
      <c r="BG36" s="701"/>
      <c r="BH36" s="701"/>
      <c r="BI36" s="701"/>
      <c r="BJ36" s="701"/>
      <c r="BK36" s="702"/>
      <c r="BL36" s="11"/>
      <c r="BM36" s="11"/>
    </row>
    <row r="37" spans="1:65" ht="17.25" customHeight="1" x14ac:dyDescent="0.25">
      <c r="A37" s="492">
        <f>IF(days!A36&gt;0,days!A36, " ")</f>
        <v>23</v>
      </c>
      <c r="B37" s="500"/>
      <c r="C37" s="493">
        <f>IF(days!C36&gt;0,days!C36, " ")</f>
        <v>24</v>
      </c>
      <c r="D37" s="501"/>
      <c r="E37" s="493">
        <f>IF(days!E36&gt;0,days!E36, " ")</f>
        <v>25</v>
      </c>
      <c r="F37" s="501"/>
      <c r="G37" s="493">
        <f>IF(days!G36&gt;0,days!G36, " ")</f>
        <v>26</v>
      </c>
      <c r="H37" s="501"/>
      <c r="I37" s="493">
        <f>IF(days!I36&gt;0,days!I36, " ")</f>
        <v>27</v>
      </c>
      <c r="J37" s="501"/>
      <c r="K37" s="55"/>
      <c r="L37" s="650">
        <f>SUM(L33:L36)</f>
        <v>0</v>
      </c>
      <c r="M37" s="650">
        <f>SUM(M33:M36)</f>
        <v>0</v>
      </c>
      <c r="N37" s="660">
        <f>SUM(N33:O36)</f>
        <v>0</v>
      </c>
      <c r="O37" s="661"/>
      <c r="P37" s="77"/>
      <c r="Q37" s="492">
        <f>IF(days!N36&gt;0,days!N36, " ")</f>
        <v>20</v>
      </c>
      <c r="R37" s="501"/>
      <c r="S37" s="493">
        <f>IF(days!P36&gt;0,days!P36, " ")</f>
        <v>21</v>
      </c>
      <c r="T37" s="501"/>
      <c r="U37" s="493">
        <f>IF(days!R36&gt;0,days!R36, " ")</f>
        <v>22</v>
      </c>
      <c r="V37" s="501"/>
      <c r="W37" s="493">
        <f>IF(days!T36&gt;0,days!T36, " ")</f>
        <v>23</v>
      </c>
      <c r="X37" s="501"/>
      <c r="Y37" s="493">
        <f>IF(days!V36&gt;0,days!V36, " ")</f>
        <v>24</v>
      </c>
      <c r="Z37" s="501"/>
      <c r="AA37" s="55"/>
      <c r="AB37" s="650">
        <f>SUM(AB33:AB36)</f>
        <v>0</v>
      </c>
      <c r="AC37" s="650">
        <f>SUM(AC33:AC36)</f>
        <v>0</v>
      </c>
      <c r="AD37" s="660">
        <f>SUM(AD33:AE36)</f>
        <v>0</v>
      </c>
      <c r="AE37" s="661"/>
      <c r="AF37" s="78"/>
      <c r="AG37" s="492">
        <f>IF(days!AA36&gt;0,days!AA36, " ")</f>
        <v>20</v>
      </c>
      <c r="AH37" s="501"/>
      <c r="AI37" s="493">
        <f>IF(days!AC36&gt;0,days!AC36, " ")</f>
        <v>21</v>
      </c>
      <c r="AJ37" s="501"/>
      <c r="AK37" s="493">
        <f>IF(days!AE36&gt;0,days!AE36, " ")</f>
        <v>22</v>
      </c>
      <c r="AL37" s="501"/>
      <c r="AM37" s="493">
        <f>IF(days!AG36&gt;0,days!AG36, " ")</f>
        <v>23</v>
      </c>
      <c r="AN37" s="501"/>
      <c r="AO37" s="493">
        <f>IF(days!AI36&gt;0,days!AI36, " ")</f>
        <v>24</v>
      </c>
      <c r="AP37" s="501"/>
      <c r="AQ37" s="55"/>
      <c r="AR37" s="650">
        <f>SUM(AR33:AR36)</f>
        <v>0</v>
      </c>
      <c r="AS37" s="650">
        <f>SUM(AS33:AS36)</f>
        <v>0</v>
      </c>
      <c r="AT37" s="660">
        <f>SUM(AT33:AU36)</f>
        <v>0</v>
      </c>
      <c r="AU37" s="661"/>
      <c r="AV37" s="50"/>
      <c r="AW37" s="377"/>
      <c r="AX37" s="373"/>
      <c r="AY37" s="374"/>
      <c r="AZ37" s="481" t="s">
        <v>154</v>
      </c>
      <c r="BA37" s="693" t="s">
        <v>155</v>
      </c>
      <c r="BB37" s="693"/>
      <c r="BC37" s="426" t="s">
        <v>160</v>
      </c>
      <c r="BD37" s="414"/>
      <c r="BE37" s="411"/>
      <c r="BF37" s="378"/>
      <c r="BG37" s="378"/>
      <c r="BH37" s="466"/>
      <c r="BI37" s="379"/>
      <c r="BJ37" s="378"/>
      <c r="BK37" s="380"/>
      <c r="BL37" s="11"/>
      <c r="BM37" s="11"/>
    </row>
    <row r="38" spans="1:65" ht="17.25" customHeight="1" thickBot="1" x14ac:dyDescent="0.3">
      <c r="A38" s="496">
        <f>IF(days!A37&gt;0,days!A37, " ")</f>
        <v>30</v>
      </c>
      <c r="B38" s="503"/>
      <c r="C38" s="497">
        <f>IF(days!C37&gt;0,days!C37, " ")</f>
        <v>31</v>
      </c>
      <c r="D38" s="516"/>
      <c r="E38" s="497" t="str">
        <f>IF(days!E37&gt;0,days!E37, " ")</f>
        <v xml:space="preserve"> </v>
      </c>
      <c r="F38" s="516"/>
      <c r="G38" s="497" t="str">
        <f>IF(days!G37&gt;0,days!G37, " ")</f>
        <v xml:space="preserve"> </v>
      </c>
      <c r="H38" s="516"/>
      <c r="I38" s="497" t="str">
        <f>IF(days!I37&gt;0,days!I37, " ")</f>
        <v xml:space="preserve"> </v>
      </c>
      <c r="J38" s="502"/>
      <c r="K38" s="59" t="s">
        <v>25</v>
      </c>
      <c r="L38" s="651"/>
      <c r="M38" s="651"/>
      <c r="N38" s="662"/>
      <c r="O38" s="661"/>
      <c r="P38" s="77"/>
      <c r="Q38" s="496">
        <f>IF(days!N37&gt;0,days!N37, " ")</f>
        <v>27</v>
      </c>
      <c r="R38" s="516"/>
      <c r="S38" s="497">
        <f>IF(days!P37&gt;0,days!P37, " ")</f>
        <v>28</v>
      </c>
      <c r="T38" s="516"/>
      <c r="U38" s="497" t="str">
        <f>IF(days!R37&gt;0,days!R37, " ")</f>
        <v xml:space="preserve"> </v>
      </c>
      <c r="V38" s="516"/>
      <c r="W38" s="497" t="str">
        <f>IF(days!T37&gt;0,days!T37, " ")</f>
        <v xml:space="preserve"> </v>
      </c>
      <c r="X38" s="516"/>
      <c r="Y38" s="497" t="str">
        <f>IF(days!V37&gt;0,days!V37, " ")</f>
        <v xml:space="preserve"> </v>
      </c>
      <c r="Z38" s="502"/>
      <c r="AA38" s="59" t="s">
        <v>25</v>
      </c>
      <c r="AB38" s="651"/>
      <c r="AC38" s="651"/>
      <c r="AD38" s="662"/>
      <c r="AE38" s="661"/>
      <c r="AF38" s="78"/>
      <c r="AG38" s="496">
        <f>IF(days!AA37&gt;0,days!AA37, " ")</f>
        <v>27</v>
      </c>
      <c r="AH38" s="516"/>
      <c r="AI38" s="497">
        <f>IF(days!AC37&gt;0,days!AC37, " ")</f>
        <v>28</v>
      </c>
      <c r="AJ38" s="516"/>
      <c r="AK38" s="497">
        <f>IF(days!AE37&gt;0,days!AE37, " ")</f>
        <v>29</v>
      </c>
      <c r="AL38" s="516"/>
      <c r="AM38" s="497">
        <f>IF(days!AG37&gt;0,days!AG37, " ")</f>
        <v>30</v>
      </c>
      <c r="AN38" s="516"/>
      <c r="AO38" s="497">
        <f>IF(days!AI37&gt;0,days!AI37, " ")</f>
        <v>31</v>
      </c>
      <c r="AP38" s="502"/>
      <c r="AQ38" s="59" t="s">
        <v>25</v>
      </c>
      <c r="AR38" s="651"/>
      <c r="AS38" s="651"/>
      <c r="AT38" s="662"/>
      <c r="AU38" s="661"/>
      <c r="AV38" s="50"/>
      <c r="AW38" s="372"/>
      <c r="AX38" s="373"/>
      <c r="AY38" s="374" t="s">
        <v>27</v>
      </c>
      <c r="AZ38" s="381"/>
      <c r="BA38" s="382"/>
      <c r="BB38" s="383"/>
      <c r="BC38" s="417"/>
      <c r="BD38" s="415"/>
      <c r="BE38" s="411"/>
      <c r="BF38" s="378"/>
      <c r="BG38" s="378"/>
      <c r="BH38" s="378"/>
      <c r="BI38" s="378"/>
      <c r="BJ38" s="378"/>
      <c r="BK38" s="380"/>
      <c r="BL38" s="11"/>
      <c r="BM38" s="11"/>
    </row>
    <row r="39" spans="1:65" x14ac:dyDescent="0.25">
      <c r="A39" s="62" t="s">
        <v>106</v>
      </c>
      <c r="B39" s="23"/>
      <c r="C39" s="23"/>
      <c r="D39" s="23"/>
      <c r="E39" s="678"/>
      <c r="F39" s="678"/>
      <c r="G39" s="678"/>
      <c r="H39" s="678"/>
      <c r="I39" s="678"/>
      <c r="J39" s="678"/>
      <c r="K39" s="678"/>
      <c r="L39" s="678"/>
      <c r="M39" s="678"/>
      <c r="N39" s="678"/>
      <c r="O39" s="679"/>
      <c r="P39" s="68"/>
      <c r="Q39" s="62" t="s">
        <v>106</v>
      </c>
      <c r="R39" s="23"/>
      <c r="S39" s="23"/>
      <c r="T39" s="23"/>
      <c r="U39" s="678"/>
      <c r="V39" s="678"/>
      <c r="W39" s="678"/>
      <c r="X39" s="678"/>
      <c r="Y39" s="678"/>
      <c r="Z39" s="678"/>
      <c r="AA39" s="678"/>
      <c r="AB39" s="678"/>
      <c r="AC39" s="678"/>
      <c r="AD39" s="678"/>
      <c r="AE39" s="679"/>
      <c r="AF39" s="82"/>
      <c r="AG39" s="62" t="s">
        <v>106</v>
      </c>
      <c r="AH39" s="63"/>
      <c r="AI39" s="63"/>
      <c r="AJ39" s="63"/>
      <c r="AK39" s="678"/>
      <c r="AL39" s="678"/>
      <c r="AM39" s="678"/>
      <c r="AN39" s="678"/>
      <c r="AO39" s="678"/>
      <c r="AP39" s="678"/>
      <c r="AQ39" s="678"/>
      <c r="AR39" s="678"/>
      <c r="AS39" s="678"/>
      <c r="AT39" s="678"/>
      <c r="AU39" s="679"/>
      <c r="AV39" s="64"/>
      <c r="AW39" s="384"/>
      <c r="AX39" s="385"/>
      <c r="AY39" s="374" t="s">
        <v>28</v>
      </c>
      <c r="AZ39" s="381"/>
      <c r="BA39" s="382"/>
      <c r="BB39" s="386"/>
      <c r="BC39" s="419"/>
      <c r="BD39" s="415"/>
      <c r="BE39" s="411"/>
      <c r="BF39" s="378"/>
      <c r="BG39" s="378"/>
      <c r="BH39" s="378"/>
      <c r="BI39" s="378"/>
      <c r="BJ39" s="378"/>
      <c r="BK39" s="380"/>
      <c r="BL39" s="11"/>
      <c r="BM39" s="11"/>
    </row>
    <row r="40" spans="1:65" ht="15.6" thickBot="1" x14ac:dyDescent="0.3">
      <c r="A40" s="66"/>
      <c r="B40" s="67"/>
      <c r="C40" s="67"/>
      <c r="D40" s="67"/>
      <c r="E40" s="680"/>
      <c r="F40" s="680"/>
      <c r="G40" s="680"/>
      <c r="H40" s="680"/>
      <c r="I40" s="680"/>
      <c r="J40" s="680"/>
      <c r="K40" s="680"/>
      <c r="L40" s="680"/>
      <c r="M40" s="680"/>
      <c r="N40" s="680"/>
      <c r="O40" s="681"/>
      <c r="P40" s="68"/>
      <c r="Q40" s="66"/>
      <c r="R40" s="67"/>
      <c r="S40" s="67"/>
      <c r="T40" s="67"/>
      <c r="U40" s="680"/>
      <c r="V40" s="680"/>
      <c r="W40" s="680"/>
      <c r="X40" s="680"/>
      <c r="Y40" s="680"/>
      <c r="Z40" s="680"/>
      <c r="AA40" s="680"/>
      <c r="AB40" s="680"/>
      <c r="AC40" s="680"/>
      <c r="AD40" s="680"/>
      <c r="AE40" s="681"/>
      <c r="AF40" s="82"/>
      <c r="AG40" s="66"/>
      <c r="AH40" s="67"/>
      <c r="AI40" s="67"/>
      <c r="AJ40" s="67"/>
      <c r="AK40" s="680"/>
      <c r="AL40" s="680"/>
      <c r="AM40" s="680"/>
      <c r="AN40" s="680"/>
      <c r="AO40" s="680"/>
      <c r="AP40" s="680"/>
      <c r="AQ40" s="680"/>
      <c r="AR40" s="680"/>
      <c r="AS40" s="680"/>
      <c r="AT40" s="680"/>
      <c r="AU40" s="681"/>
      <c r="AV40" s="64"/>
      <c r="AW40" s="387"/>
      <c r="AX40" s="379"/>
      <c r="AY40" s="374" t="s">
        <v>29</v>
      </c>
      <c r="AZ40" s="388"/>
      <c r="BA40" s="389"/>
      <c r="BB40" s="386"/>
      <c r="BC40" s="420"/>
      <c r="BD40" s="415"/>
      <c r="BE40" s="411"/>
      <c r="BF40" s="378"/>
      <c r="BG40" s="378"/>
      <c r="BH40" s="378"/>
      <c r="BI40" s="378"/>
      <c r="BJ40" s="378"/>
      <c r="BK40" s="380"/>
      <c r="BL40" s="11"/>
      <c r="BM40" s="11"/>
    </row>
    <row r="41" spans="1:65" ht="12" customHeight="1" thickBot="1" x14ac:dyDescent="0.3">
      <c r="A41" s="7"/>
      <c r="B41" s="7"/>
      <c r="C41" s="7"/>
      <c r="D41" s="7"/>
      <c r="E41" s="7"/>
      <c r="F41" s="7"/>
      <c r="G41" s="7"/>
      <c r="H41" s="7"/>
      <c r="I41" s="7"/>
      <c r="J41" s="7"/>
      <c r="K41" s="70"/>
      <c r="L41" s="70"/>
      <c r="M41" s="71"/>
      <c r="N41" s="7"/>
      <c r="O41" s="13"/>
      <c r="P41" s="13"/>
      <c r="Q41" s="7"/>
      <c r="R41" s="7"/>
      <c r="S41" s="7"/>
      <c r="T41" s="7"/>
      <c r="U41" s="7"/>
      <c r="V41" s="7"/>
      <c r="W41" s="7"/>
      <c r="X41" s="7"/>
      <c r="Y41" s="7"/>
      <c r="Z41" s="7"/>
      <c r="AA41" s="70"/>
      <c r="AB41" s="70"/>
      <c r="AC41" s="71"/>
      <c r="AD41" s="7"/>
      <c r="AE41" s="13"/>
      <c r="AF41" s="13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0"/>
      <c r="AR41" s="70"/>
      <c r="AS41" s="71"/>
      <c r="AT41" s="7"/>
      <c r="AU41" s="91"/>
      <c r="AV41" s="23"/>
      <c r="AW41" s="705" t="s">
        <v>30</v>
      </c>
      <c r="AX41" s="706"/>
      <c r="AY41" s="706"/>
      <c r="AZ41" s="707"/>
      <c r="BA41" s="375"/>
      <c r="BB41" s="375"/>
      <c r="BC41" s="417"/>
      <c r="BD41" s="415"/>
      <c r="BE41" s="411"/>
      <c r="BF41" s="378"/>
      <c r="BG41" s="378"/>
      <c r="BH41" s="378"/>
      <c r="BI41" s="378"/>
      <c r="BJ41" s="378"/>
      <c r="BK41" s="380"/>
      <c r="BL41" s="11"/>
      <c r="BM41" s="11"/>
    </row>
    <row r="42" spans="1:65" x14ac:dyDescent="0.25">
      <c r="A42" s="633" t="str">
        <f>days!A41</f>
        <v>APRIL 2017</v>
      </c>
      <c r="B42" s="634"/>
      <c r="C42" s="634"/>
      <c r="D42" s="634"/>
      <c r="E42" s="634"/>
      <c r="F42" s="634"/>
      <c r="G42" s="634"/>
      <c r="H42" s="634"/>
      <c r="I42" s="634"/>
      <c r="J42" s="634"/>
      <c r="K42" s="635"/>
      <c r="L42" s="45" t="s">
        <v>37</v>
      </c>
      <c r="M42" s="46" t="s">
        <v>38</v>
      </c>
      <c r="N42" s="655" t="s">
        <v>39</v>
      </c>
      <c r="O42" s="656"/>
      <c r="P42" s="47"/>
      <c r="Q42" s="649" t="str">
        <f>days!N41</f>
        <v>MAY 2017</v>
      </c>
      <c r="R42" s="634"/>
      <c r="S42" s="634"/>
      <c r="T42" s="634"/>
      <c r="U42" s="634"/>
      <c r="V42" s="634"/>
      <c r="W42" s="634"/>
      <c r="X42" s="634"/>
      <c r="Y42" s="634"/>
      <c r="Z42" s="634"/>
      <c r="AA42" s="635"/>
      <c r="AB42" s="45" t="s">
        <v>37</v>
      </c>
      <c r="AC42" s="46" t="s">
        <v>38</v>
      </c>
      <c r="AD42" s="655" t="s">
        <v>39</v>
      </c>
      <c r="AE42" s="656"/>
      <c r="AF42" s="73"/>
      <c r="AG42" s="569" t="str">
        <f>days!AA41</f>
        <v>JUNE 2017</v>
      </c>
      <c r="AH42" s="690"/>
      <c r="AI42" s="690"/>
      <c r="AJ42" s="690"/>
      <c r="AK42" s="690"/>
      <c r="AL42" s="690"/>
      <c r="AM42" s="690"/>
      <c r="AN42" s="690"/>
      <c r="AO42" s="690"/>
      <c r="AP42" s="690"/>
      <c r="AQ42" s="691"/>
      <c r="AR42" s="45" t="s">
        <v>37</v>
      </c>
      <c r="AS42" s="46" t="s">
        <v>38</v>
      </c>
      <c r="AT42" s="655" t="s">
        <v>39</v>
      </c>
      <c r="AU42" s="656"/>
      <c r="AV42" s="74"/>
      <c r="AW42" s="705"/>
      <c r="AX42" s="706"/>
      <c r="AY42" s="706"/>
      <c r="AZ42" s="707"/>
      <c r="BA42" s="385"/>
      <c r="BB42" s="385"/>
      <c r="BC42" s="418"/>
      <c r="BD42" s="415"/>
      <c r="BE42" s="411"/>
      <c r="BF42" s="378"/>
      <c r="BG42" s="378"/>
      <c r="BH42" s="378"/>
      <c r="BI42" s="378"/>
      <c r="BJ42" s="378"/>
      <c r="BK42" s="380"/>
      <c r="BL42" s="11"/>
      <c r="BM42" s="11"/>
    </row>
    <row r="43" spans="1:65" ht="15.6" x14ac:dyDescent="0.3">
      <c r="A43" s="566" t="s">
        <v>13</v>
      </c>
      <c r="B43" s="536"/>
      <c r="C43" s="535" t="s">
        <v>14</v>
      </c>
      <c r="D43" s="536"/>
      <c r="E43" s="535" t="s">
        <v>15</v>
      </c>
      <c r="F43" s="536"/>
      <c r="G43" s="535" t="s">
        <v>16</v>
      </c>
      <c r="H43" s="536"/>
      <c r="I43" s="535" t="s">
        <v>17</v>
      </c>
      <c r="J43" s="536"/>
      <c r="K43" s="48"/>
      <c r="L43" s="650"/>
      <c r="M43" s="650"/>
      <c r="N43" s="660"/>
      <c r="O43" s="661"/>
      <c r="P43" s="77"/>
      <c r="Q43" s="566" t="s">
        <v>13</v>
      </c>
      <c r="R43" s="536"/>
      <c r="S43" s="535" t="s">
        <v>14</v>
      </c>
      <c r="T43" s="536"/>
      <c r="U43" s="535" t="s">
        <v>15</v>
      </c>
      <c r="V43" s="536"/>
      <c r="W43" s="535" t="s">
        <v>16</v>
      </c>
      <c r="X43" s="536"/>
      <c r="Y43" s="535" t="s">
        <v>17</v>
      </c>
      <c r="Z43" s="536"/>
      <c r="AA43" s="48"/>
      <c r="AB43" s="650"/>
      <c r="AC43" s="650"/>
      <c r="AD43" s="660"/>
      <c r="AE43" s="661"/>
      <c r="AF43" s="78"/>
      <c r="AG43" s="566" t="s">
        <v>13</v>
      </c>
      <c r="AH43" s="536"/>
      <c r="AI43" s="535" t="s">
        <v>14</v>
      </c>
      <c r="AJ43" s="536"/>
      <c r="AK43" s="535" t="s">
        <v>15</v>
      </c>
      <c r="AL43" s="536"/>
      <c r="AM43" s="535" t="s">
        <v>16</v>
      </c>
      <c r="AN43" s="536"/>
      <c r="AO43" s="535" t="s">
        <v>17</v>
      </c>
      <c r="AP43" s="536"/>
      <c r="AQ43" s="79"/>
      <c r="AR43" s="650"/>
      <c r="AS43" s="650"/>
      <c r="AT43" s="660"/>
      <c r="AU43" s="661"/>
      <c r="AV43" s="50"/>
      <c r="AW43" s="391"/>
      <c r="AX43" s="392"/>
      <c r="AY43" s="393" t="s">
        <v>31</v>
      </c>
      <c r="AZ43" s="381"/>
      <c r="BA43" s="382"/>
      <c r="BB43" s="383"/>
      <c r="BC43" s="421"/>
      <c r="BD43" s="415"/>
      <c r="BE43" s="411"/>
      <c r="BF43" s="378"/>
      <c r="BG43" s="378"/>
      <c r="BH43" s="378"/>
      <c r="BI43" s="378"/>
      <c r="BJ43" s="378"/>
      <c r="BK43" s="380"/>
      <c r="BL43" s="53"/>
      <c r="BM43" s="53"/>
    </row>
    <row r="44" spans="1:65" ht="17.25" customHeight="1" x14ac:dyDescent="0.25">
      <c r="A44" s="492">
        <f>IF(days!A43&gt;0,days!A43, " ")</f>
        <v>3</v>
      </c>
      <c r="B44" s="500"/>
      <c r="C44" s="517">
        <f>IF(days!C43&gt;0,days!C43, " ")</f>
        <v>4</v>
      </c>
      <c r="D44" s="499"/>
      <c r="E44" s="517">
        <f>IF(days!E43&gt;0,days!E43, " ")</f>
        <v>5</v>
      </c>
      <c r="F44" s="499"/>
      <c r="G44" s="517">
        <f>IF(days!G43&gt;0,days!G43, " ")</f>
        <v>6</v>
      </c>
      <c r="H44" s="499"/>
      <c r="I44" s="517">
        <f>IF(days!I43&gt;0,days!I43, " ")</f>
        <v>7</v>
      </c>
      <c r="J44" s="499"/>
      <c r="K44" s="54" t="s">
        <v>19</v>
      </c>
      <c r="L44" s="651"/>
      <c r="M44" s="651"/>
      <c r="N44" s="662"/>
      <c r="O44" s="661"/>
      <c r="P44" s="77"/>
      <c r="Q44" s="492">
        <f>IF(days!N43&gt;0,days!N43, " ")</f>
        <v>1</v>
      </c>
      <c r="R44" s="499"/>
      <c r="S44" s="517">
        <f>IF(days!P43&gt;0,days!P43, " ")</f>
        <v>2</v>
      </c>
      <c r="T44" s="499"/>
      <c r="U44" s="517">
        <f>IF(days!R43&gt;0,days!R43, " ")</f>
        <v>3</v>
      </c>
      <c r="V44" s="499"/>
      <c r="W44" s="517">
        <f>IF(days!T43&gt;0,days!T43, " ")</f>
        <v>4</v>
      </c>
      <c r="X44" s="499"/>
      <c r="Y44" s="517">
        <f>IF(days!V43&gt;0,days!V43, " ")</f>
        <v>5</v>
      </c>
      <c r="Z44" s="499"/>
      <c r="AA44" s="54" t="s">
        <v>19</v>
      </c>
      <c r="AB44" s="651"/>
      <c r="AC44" s="651"/>
      <c r="AD44" s="662"/>
      <c r="AE44" s="661"/>
      <c r="AF44" s="78"/>
      <c r="AG44" s="492" t="str">
        <f>IF(days!AA43&gt;0,days!AA43, " ")</f>
        <v xml:space="preserve"> </v>
      </c>
      <c r="AH44" s="499"/>
      <c r="AI44" s="517" t="str">
        <f>IF(days!AC43&gt;0,days!AC43, " ")</f>
        <v xml:space="preserve"> </v>
      </c>
      <c r="AJ44" s="499"/>
      <c r="AK44" s="517" t="str">
        <f>IF(days!AE43&gt;0,days!AE43, " ")</f>
        <v xml:space="preserve"> </v>
      </c>
      <c r="AL44" s="499"/>
      <c r="AM44" s="517">
        <f>IF(days!AG43&gt;0,days!AG43, " ")</f>
        <v>1</v>
      </c>
      <c r="AN44" s="499"/>
      <c r="AO44" s="517">
        <f>IF(days!AI43&gt;0,days!AI43, " ")</f>
        <v>2</v>
      </c>
      <c r="AP44" s="499"/>
      <c r="AQ44" s="54" t="s">
        <v>19</v>
      </c>
      <c r="AR44" s="651"/>
      <c r="AS44" s="651"/>
      <c r="AT44" s="662"/>
      <c r="AU44" s="661"/>
      <c r="AV44" s="50"/>
      <c r="AW44" s="384"/>
      <c r="AX44" s="394"/>
      <c r="AY44" s="395"/>
      <c r="AZ44" s="396"/>
      <c r="BA44" s="385"/>
      <c r="BB44" s="385"/>
      <c r="BC44" s="423"/>
      <c r="BD44" s="415"/>
      <c r="BE44" s="411"/>
      <c r="BF44" s="378"/>
      <c r="BG44" s="378"/>
      <c r="BH44" s="378"/>
      <c r="BI44" s="378"/>
      <c r="BJ44" s="378"/>
      <c r="BK44" s="380"/>
      <c r="BL44" s="11"/>
      <c r="BM44" s="11"/>
    </row>
    <row r="45" spans="1:65" ht="17.25" customHeight="1" x14ac:dyDescent="0.25">
      <c r="A45" s="492">
        <f>IF(days!A44&gt;0,days!A44, " ")</f>
        <v>10</v>
      </c>
      <c r="B45" s="500"/>
      <c r="C45" s="493">
        <f>IF(days!C44&gt;0,days!C44, " ")</f>
        <v>11</v>
      </c>
      <c r="D45" s="501"/>
      <c r="E45" s="493">
        <f>IF(days!E44&gt;0,days!E44, " ")</f>
        <v>12</v>
      </c>
      <c r="F45" s="501"/>
      <c r="G45" s="493">
        <f>IF(days!G44&gt;0,days!G44, " ")</f>
        <v>13</v>
      </c>
      <c r="H45" s="501"/>
      <c r="I45" s="493">
        <f>IF(days!I44&gt;0,days!I44, " ")</f>
        <v>14</v>
      </c>
      <c r="J45" s="499"/>
      <c r="K45" s="55"/>
      <c r="L45" s="650"/>
      <c r="M45" s="650"/>
      <c r="N45" s="660"/>
      <c r="O45" s="661"/>
      <c r="P45" s="77"/>
      <c r="Q45" s="492">
        <f>IF(days!N44&gt;0,days!N44, " ")</f>
        <v>8</v>
      </c>
      <c r="R45" s="501"/>
      <c r="S45" s="493">
        <f>IF(days!P44&gt;0,days!P44, " ")</f>
        <v>9</v>
      </c>
      <c r="T45" s="501"/>
      <c r="U45" s="493">
        <f>IF(days!R44&gt;0,days!R44, " ")</f>
        <v>10</v>
      </c>
      <c r="V45" s="501"/>
      <c r="W45" s="493">
        <f>IF(days!T44&gt;0,days!T44, " ")</f>
        <v>11</v>
      </c>
      <c r="X45" s="501"/>
      <c r="Y45" s="493">
        <f>IF(days!V44&gt;0,days!V44, " ")</f>
        <v>12</v>
      </c>
      <c r="Z45" s="499"/>
      <c r="AA45" s="55"/>
      <c r="AB45" s="650"/>
      <c r="AC45" s="650"/>
      <c r="AD45" s="660"/>
      <c r="AE45" s="661"/>
      <c r="AF45" s="78"/>
      <c r="AG45" s="492">
        <f>IF(days!AA44&gt;0,days!AA44, " ")</f>
        <v>5</v>
      </c>
      <c r="AH45" s="501"/>
      <c r="AI45" s="493">
        <f>IF(days!AC44&gt;0,days!AC44, " ")</f>
        <v>6</v>
      </c>
      <c r="AJ45" s="501"/>
      <c r="AK45" s="493">
        <f>IF(days!AE44&gt;0,days!AE44, " ")</f>
        <v>7</v>
      </c>
      <c r="AL45" s="501"/>
      <c r="AM45" s="493">
        <f>IF(days!AG44&gt;0,days!AG44, " ")</f>
        <v>8</v>
      </c>
      <c r="AN45" s="501"/>
      <c r="AO45" s="493">
        <f>IF(days!AI44&gt;0,days!AI44, " ")</f>
        <v>9</v>
      </c>
      <c r="AP45" s="499"/>
      <c r="AQ45" s="55"/>
      <c r="AR45" s="650"/>
      <c r="AS45" s="650"/>
      <c r="AT45" s="660"/>
      <c r="AU45" s="661"/>
      <c r="AV45" s="50"/>
      <c r="AW45" s="384"/>
      <c r="AX45" s="385"/>
      <c r="AY45" s="374" t="s">
        <v>29</v>
      </c>
      <c r="AZ45" s="381"/>
      <c r="BA45" s="382"/>
      <c r="BB45" s="383"/>
      <c r="BC45" s="422"/>
      <c r="BD45" s="415"/>
      <c r="BE45" s="411"/>
      <c r="BF45" s="378"/>
      <c r="BG45" s="378"/>
      <c r="BH45" s="378"/>
      <c r="BI45" s="378"/>
      <c r="BJ45" s="378"/>
      <c r="BK45" s="380"/>
      <c r="BL45" s="11"/>
      <c r="BM45" s="11"/>
    </row>
    <row r="46" spans="1:65" ht="17.25" customHeight="1" x14ac:dyDescent="0.25">
      <c r="A46" s="492">
        <f>IF(days!A45&gt;0,days!A45, " ")</f>
        <v>17</v>
      </c>
      <c r="B46" s="500"/>
      <c r="C46" s="493">
        <f>IF(days!C45&gt;0,days!C45, " ")</f>
        <v>18</v>
      </c>
      <c r="D46" s="501"/>
      <c r="E46" s="493">
        <f>IF(days!E45&gt;0,days!E45, " ")</f>
        <v>19</v>
      </c>
      <c r="F46" s="501"/>
      <c r="G46" s="493">
        <f>IF(days!G45&gt;0,days!G45, " ")</f>
        <v>20</v>
      </c>
      <c r="H46" s="501"/>
      <c r="I46" s="493">
        <f>IF(days!I45&gt;0,days!I45, " ")</f>
        <v>21</v>
      </c>
      <c r="J46" s="501"/>
      <c r="K46" s="59" t="s">
        <v>23</v>
      </c>
      <c r="L46" s="651"/>
      <c r="M46" s="651"/>
      <c r="N46" s="662"/>
      <c r="O46" s="661"/>
      <c r="P46" s="77"/>
      <c r="Q46" s="492">
        <f>IF(days!N45&gt;0,days!N45, " ")</f>
        <v>15</v>
      </c>
      <c r="R46" s="501"/>
      <c r="S46" s="493">
        <f>IF(days!P45&gt;0,days!P45, " ")</f>
        <v>16</v>
      </c>
      <c r="T46" s="501"/>
      <c r="U46" s="493">
        <f>IF(days!R45&gt;0,days!R45, " ")</f>
        <v>17</v>
      </c>
      <c r="V46" s="501"/>
      <c r="W46" s="493">
        <f>IF(days!T45&gt;0,days!T45, " ")</f>
        <v>18</v>
      </c>
      <c r="X46" s="501"/>
      <c r="Y46" s="493">
        <f>IF(days!V45&gt;0,days!V45, " ")</f>
        <v>19</v>
      </c>
      <c r="Z46" s="501"/>
      <c r="AA46" s="59" t="s">
        <v>23</v>
      </c>
      <c r="AB46" s="651"/>
      <c r="AC46" s="651"/>
      <c r="AD46" s="662"/>
      <c r="AE46" s="661"/>
      <c r="AF46" s="78"/>
      <c r="AG46" s="492">
        <f>IF(days!AA45&gt;0,days!AA45, " ")</f>
        <v>12</v>
      </c>
      <c r="AH46" s="501"/>
      <c r="AI46" s="493">
        <f>IF(days!AC45&gt;0,days!AC45, " ")</f>
        <v>13</v>
      </c>
      <c r="AJ46" s="501"/>
      <c r="AK46" s="493">
        <f>IF(days!AE45&gt;0,days!AE45, " ")</f>
        <v>14</v>
      </c>
      <c r="AL46" s="501"/>
      <c r="AM46" s="493">
        <f>IF(days!AG45&gt;0,days!AG45, " ")</f>
        <v>15</v>
      </c>
      <c r="AN46" s="501"/>
      <c r="AO46" s="493">
        <f>IF(days!AI45&gt;0,days!AI45, " ")</f>
        <v>16</v>
      </c>
      <c r="AP46" s="501"/>
      <c r="AQ46" s="59" t="s">
        <v>23</v>
      </c>
      <c r="AR46" s="651"/>
      <c r="AS46" s="651"/>
      <c r="AT46" s="662"/>
      <c r="AU46" s="661"/>
      <c r="AV46" s="50"/>
      <c r="AW46" s="372"/>
      <c r="AX46" s="373"/>
      <c r="AY46" s="374"/>
      <c r="AZ46" s="397"/>
      <c r="BA46" s="375"/>
      <c r="BB46" s="375"/>
      <c r="BC46" s="424"/>
      <c r="BD46" s="415"/>
      <c r="BE46" s="411"/>
      <c r="BF46" s="378"/>
      <c r="BG46" s="378"/>
      <c r="BH46" s="378"/>
      <c r="BI46" s="378"/>
      <c r="BJ46" s="378"/>
      <c r="BK46" s="380"/>
      <c r="BL46" s="11"/>
      <c r="BM46" s="11"/>
    </row>
    <row r="47" spans="1:65" ht="17.25" customHeight="1" x14ac:dyDescent="0.25">
      <c r="A47" s="492">
        <f>IF(days!A46&gt;0,days!A46, " ")</f>
        <v>24</v>
      </c>
      <c r="B47" s="500"/>
      <c r="C47" s="493">
        <f>IF(days!C46&gt;0,days!C46, " ")</f>
        <v>25</v>
      </c>
      <c r="D47" s="501"/>
      <c r="E47" s="493">
        <f>IF(days!E46&gt;0,days!E46, " ")</f>
        <v>26</v>
      </c>
      <c r="F47" s="501"/>
      <c r="G47" s="493">
        <f>IF(days!G46&gt;0,days!G46, " ")</f>
        <v>27</v>
      </c>
      <c r="H47" s="501"/>
      <c r="I47" s="493">
        <f>IF(days!I46&gt;0,days!I46, " ")</f>
        <v>28</v>
      </c>
      <c r="J47" s="501"/>
      <c r="K47" s="55"/>
      <c r="L47" s="650">
        <f>SUM(L43:L46)</f>
        <v>0</v>
      </c>
      <c r="M47" s="650">
        <f>SUM(M43:M46)</f>
        <v>0</v>
      </c>
      <c r="N47" s="660">
        <f>SUM(N43:O46)</f>
        <v>0</v>
      </c>
      <c r="O47" s="661"/>
      <c r="P47" s="77"/>
      <c r="Q47" s="492">
        <f>IF(days!N46&gt;0,days!N46, " ")</f>
        <v>22</v>
      </c>
      <c r="R47" s="501"/>
      <c r="S47" s="493">
        <f>IF(days!P46&gt;0,days!P46, " ")</f>
        <v>23</v>
      </c>
      <c r="T47" s="501"/>
      <c r="U47" s="493">
        <f>IF(days!R46&gt;0,days!R46, " ")</f>
        <v>24</v>
      </c>
      <c r="V47" s="501"/>
      <c r="W47" s="493">
        <f>IF(days!T46&gt;0,days!T46, " ")</f>
        <v>25</v>
      </c>
      <c r="X47" s="501"/>
      <c r="Y47" s="493">
        <f>IF(days!V46&gt;0,days!V46, " ")</f>
        <v>26</v>
      </c>
      <c r="Z47" s="501"/>
      <c r="AA47" s="55"/>
      <c r="AB47" s="650">
        <f>SUM(AB43:AB46)</f>
        <v>0</v>
      </c>
      <c r="AC47" s="650">
        <f>SUM(AC43:AC46)</f>
        <v>0</v>
      </c>
      <c r="AD47" s="660">
        <f>SUM(AD43:AE46)</f>
        <v>0</v>
      </c>
      <c r="AE47" s="661"/>
      <c r="AF47" s="78"/>
      <c r="AG47" s="492">
        <f>IF(days!AA46&gt;0,days!AA46, " ")</f>
        <v>19</v>
      </c>
      <c r="AH47" s="501"/>
      <c r="AI47" s="493">
        <f>IF(days!AC46&gt;0,days!AC46, " ")</f>
        <v>20</v>
      </c>
      <c r="AJ47" s="501"/>
      <c r="AK47" s="493">
        <f>IF(days!AE46&gt;0,days!AE46, " ")</f>
        <v>21</v>
      </c>
      <c r="AL47" s="501"/>
      <c r="AM47" s="493">
        <f>IF(days!AG46&gt;0,days!AG46, " ")</f>
        <v>22</v>
      </c>
      <c r="AN47" s="501"/>
      <c r="AO47" s="493">
        <f>IF(days!AI46&gt;0,days!AI46, " ")</f>
        <v>23</v>
      </c>
      <c r="AP47" s="501"/>
      <c r="AQ47" s="55"/>
      <c r="AR47" s="650">
        <f>SUM(AR43:AR46)</f>
        <v>0</v>
      </c>
      <c r="AS47" s="650">
        <f>SUM(AS43:AS46)</f>
        <v>0</v>
      </c>
      <c r="AT47" s="660">
        <f>SUM(AT43:AU46)</f>
        <v>0</v>
      </c>
      <c r="AU47" s="661"/>
      <c r="AV47" s="50"/>
      <c r="AW47" s="372"/>
      <c r="AX47" s="373"/>
      <c r="AY47" s="374" t="s">
        <v>32</v>
      </c>
      <c r="AZ47" s="381"/>
      <c r="BA47" s="382"/>
      <c r="BB47" s="383"/>
      <c r="BC47" s="422"/>
      <c r="BD47" s="415"/>
      <c r="BE47" s="411"/>
      <c r="BF47" s="378"/>
      <c r="BG47" s="378"/>
      <c r="BH47" s="378"/>
      <c r="BI47" s="378"/>
      <c r="BJ47" s="378"/>
      <c r="BK47" s="380"/>
      <c r="BL47" s="11"/>
      <c r="BM47" s="11"/>
    </row>
    <row r="48" spans="1:65" ht="17.25" customHeight="1" thickBot="1" x14ac:dyDescent="0.3">
      <c r="A48" s="496" t="str">
        <f>IF(days!A47&gt;0,days!A47, " ")</f>
        <v xml:space="preserve"> </v>
      </c>
      <c r="B48" s="503"/>
      <c r="C48" s="497" t="str">
        <f>IF(days!C47&gt;0,days!C47, " ")</f>
        <v xml:space="preserve"> </v>
      </c>
      <c r="D48" s="516"/>
      <c r="E48" s="497" t="str">
        <f>IF(days!E47&gt;0,days!E47, " ")</f>
        <v xml:space="preserve"> </v>
      </c>
      <c r="F48" s="516"/>
      <c r="G48" s="497" t="str">
        <f>IF(days!G47&gt;0,days!G47, " ")</f>
        <v xml:space="preserve"> </v>
      </c>
      <c r="H48" s="516"/>
      <c r="I48" s="497" t="str">
        <f>IF(days!I47&gt;0,days!I47, " ")</f>
        <v xml:space="preserve"> </v>
      </c>
      <c r="J48" s="502"/>
      <c r="K48" s="59" t="s">
        <v>25</v>
      </c>
      <c r="L48" s="651"/>
      <c r="M48" s="651"/>
      <c r="N48" s="662"/>
      <c r="O48" s="661"/>
      <c r="P48" s="77"/>
      <c r="Q48" s="496">
        <f>IF(days!N47&gt;0,days!N47, " ")</f>
        <v>29</v>
      </c>
      <c r="R48" s="516"/>
      <c r="S48" s="497">
        <f>IF(days!P47&gt;0,days!P47, " ")</f>
        <v>30</v>
      </c>
      <c r="T48" s="516"/>
      <c r="U48" s="497">
        <f>IF(days!R47&gt;0,days!R47, " ")</f>
        <v>31</v>
      </c>
      <c r="V48" s="516"/>
      <c r="W48" s="497" t="str">
        <f>IF(days!T47&gt;0,days!T47, " ")</f>
        <v xml:space="preserve"> </v>
      </c>
      <c r="X48" s="516"/>
      <c r="Y48" s="497" t="str">
        <f>IF(days!V47&gt;0,days!V47, " ")</f>
        <v xml:space="preserve"> </v>
      </c>
      <c r="Z48" s="502"/>
      <c r="AA48" s="59" t="s">
        <v>25</v>
      </c>
      <c r="AB48" s="651"/>
      <c r="AC48" s="651"/>
      <c r="AD48" s="662"/>
      <c r="AE48" s="661"/>
      <c r="AF48" s="78"/>
      <c r="AG48" s="496">
        <f>IF(days!AA47&gt;0,days!AA47, " ")</f>
        <v>26</v>
      </c>
      <c r="AH48" s="516"/>
      <c r="AI48" s="497">
        <f>IF(days!AC47&gt;0,days!AC47, " ")</f>
        <v>27</v>
      </c>
      <c r="AJ48" s="516"/>
      <c r="AK48" s="497">
        <f>IF(days!AE47&gt;0,days!AE47, " ")</f>
        <v>28</v>
      </c>
      <c r="AL48" s="516"/>
      <c r="AM48" s="497">
        <f>IF(days!AG47&gt;0,days!AG47, " ")</f>
        <v>29</v>
      </c>
      <c r="AN48" s="516"/>
      <c r="AO48" s="497">
        <f>IF(days!AI47&gt;0,days!AI47, " ")</f>
        <v>30</v>
      </c>
      <c r="AP48" s="502"/>
      <c r="AQ48" s="59" t="s">
        <v>25</v>
      </c>
      <c r="AR48" s="651"/>
      <c r="AS48" s="651"/>
      <c r="AT48" s="662"/>
      <c r="AU48" s="661"/>
      <c r="AV48" s="50"/>
      <c r="AW48" s="703" t="s">
        <v>158</v>
      </c>
      <c r="AX48" s="704"/>
      <c r="AY48" s="704"/>
      <c r="AZ48" s="396"/>
      <c r="BA48" s="385"/>
      <c r="BB48" s="385"/>
      <c r="BC48" s="425"/>
      <c r="BD48" s="415"/>
      <c r="BE48" s="411"/>
      <c r="BF48" s="378"/>
      <c r="BG48" s="378"/>
      <c r="BH48" s="378"/>
      <c r="BI48" s="378"/>
      <c r="BJ48" s="378"/>
      <c r="BK48" s="380"/>
      <c r="BL48" s="11"/>
      <c r="BM48" s="11"/>
    </row>
    <row r="49" spans="1:65" x14ac:dyDescent="0.25">
      <c r="A49" s="62" t="s">
        <v>106</v>
      </c>
      <c r="B49" s="23"/>
      <c r="C49" s="23"/>
      <c r="D49" s="23"/>
      <c r="E49" s="678"/>
      <c r="F49" s="678"/>
      <c r="G49" s="678"/>
      <c r="H49" s="678"/>
      <c r="I49" s="678"/>
      <c r="J49" s="678"/>
      <c r="K49" s="678"/>
      <c r="L49" s="678"/>
      <c r="M49" s="678"/>
      <c r="N49" s="678"/>
      <c r="O49" s="679"/>
      <c r="P49" s="68"/>
      <c r="Q49" s="62" t="s">
        <v>106</v>
      </c>
      <c r="R49" s="23"/>
      <c r="S49" s="23"/>
      <c r="T49" s="23"/>
      <c r="U49" s="678"/>
      <c r="V49" s="678"/>
      <c r="W49" s="678"/>
      <c r="X49" s="678"/>
      <c r="Y49" s="678"/>
      <c r="Z49" s="678"/>
      <c r="AA49" s="678"/>
      <c r="AB49" s="678"/>
      <c r="AC49" s="678"/>
      <c r="AD49" s="678"/>
      <c r="AE49" s="679"/>
      <c r="AF49" s="82"/>
      <c r="AG49" s="62" t="s">
        <v>106</v>
      </c>
      <c r="AH49" s="63"/>
      <c r="AI49" s="63"/>
      <c r="AJ49" s="63"/>
      <c r="AK49" s="678"/>
      <c r="AL49" s="678"/>
      <c r="AM49" s="678"/>
      <c r="AN49" s="678"/>
      <c r="AO49" s="678"/>
      <c r="AP49" s="678"/>
      <c r="AQ49" s="678"/>
      <c r="AR49" s="678"/>
      <c r="AS49" s="678"/>
      <c r="AT49" s="678"/>
      <c r="AU49" s="679"/>
      <c r="AV49" s="64"/>
      <c r="AW49" s="384"/>
      <c r="AX49" s="394"/>
      <c r="AY49" s="374" t="s">
        <v>33</v>
      </c>
      <c r="AZ49" s="381"/>
      <c r="BA49" s="382"/>
      <c r="BB49" s="383"/>
      <c r="BC49" s="421"/>
      <c r="BD49" s="415"/>
      <c r="BE49" s="411"/>
      <c r="BF49" s="378"/>
      <c r="BG49" s="378"/>
      <c r="BH49" s="378"/>
      <c r="BI49" s="378"/>
      <c r="BJ49" s="378"/>
      <c r="BK49" s="380"/>
      <c r="BL49" s="11"/>
      <c r="BM49" s="11"/>
    </row>
    <row r="50" spans="1:65" ht="15.6" thickBot="1" x14ac:dyDescent="0.3">
      <c r="A50" s="66"/>
      <c r="B50" s="67"/>
      <c r="C50" s="67"/>
      <c r="D50" s="67"/>
      <c r="E50" s="680"/>
      <c r="F50" s="680"/>
      <c r="G50" s="680"/>
      <c r="H50" s="680"/>
      <c r="I50" s="680"/>
      <c r="J50" s="680"/>
      <c r="K50" s="680"/>
      <c r="L50" s="680"/>
      <c r="M50" s="680"/>
      <c r="N50" s="680"/>
      <c r="O50" s="681"/>
      <c r="P50" s="68"/>
      <c r="Q50" s="66"/>
      <c r="R50" s="67"/>
      <c r="S50" s="67"/>
      <c r="T50" s="67"/>
      <c r="U50" s="680"/>
      <c r="V50" s="680"/>
      <c r="W50" s="680"/>
      <c r="X50" s="680"/>
      <c r="Y50" s="680"/>
      <c r="Z50" s="680"/>
      <c r="AA50" s="680"/>
      <c r="AB50" s="680"/>
      <c r="AC50" s="680"/>
      <c r="AD50" s="680"/>
      <c r="AE50" s="681"/>
      <c r="AF50" s="82"/>
      <c r="AG50" s="66"/>
      <c r="AH50" s="67"/>
      <c r="AI50" s="67"/>
      <c r="AJ50" s="67"/>
      <c r="AK50" s="680"/>
      <c r="AL50" s="680"/>
      <c r="AM50" s="680"/>
      <c r="AN50" s="680"/>
      <c r="AO50" s="680"/>
      <c r="AP50" s="680"/>
      <c r="AQ50" s="680"/>
      <c r="AR50" s="680"/>
      <c r="AS50" s="680"/>
      <c r="AT50" s="680"/>
      <c r="AU50" s="681"/>
      <c r="AV50" s="68"/>
      <c r="AW50" s="398"/>
      <c r="AX50" s="399"/>
      <c r="AY50" s="399"/>
      <c r="AZ50" s="399"/>
      <c r="BA50" s="399"/>
      <c r="BB50" s="399"/>
      <c r="BC50" s="400"/>
      <c r="BD50" s="416"/>
      <c r="BE50" s="412"/>
      <c r="BF50" s="401"/>
      <c r="BG50" s="401"/>
      <c r="BH50" s="401"/>
      <c r="BI50" s="401"/>
      <c r="BJ50" s="401"/>
      <c r="BK50" s="402"/>
      <c r="BL50" s="11"/>
      <c r="BM50" s="11"/>
    </row>
    <row r="51" spans="1:65" ht="8.25" customHeight="1" x14ac:dyDescent="0.25">
      <c r="A51" s="23"/>
      <c r="B51" s="23"/>
      <c r="C51" s="23"/>
      <c r="D51" s="23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23"/>
      <c r="R51" s="23"/>
      <c r="S51" s="23"/>
      <c r="T51" s="23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23"/>
      <c r="AH51" s="23"/>
      <c r="AI51" s="23"/>
      <c r="AJ51" s="23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92"/>
      <c r="AX51" s="92"/>
      <c r="AY51" s="92"/>
      <c r="AZ51" s="92"/>
      <c r="BA51" s="92"/>
      <c r="BB51" s="92"/>
      <c r="BC51" s="93"/>
      <c r="BD51" s="94"/>
      <c r="BE51" s="94"/>
      <c r="BF51" s="94"/>
      <c r="BG51" s="94"/>
      <c r="BH51" s="94"/>
      <c r="BI51" s="94"/>
      <c r="BJ51" s="94"/>
      <c r="BK51" s="94"/>
      <c r="BL51" s="11"/>
      <c r="BM51" s="11"/>
    </row>
    <row r="52" spans="1:65" ht="32.4" customHeight="1" x14ac:dyDescent="0.25">
      <c r="A52" s="7" t="s">
        <v>34</v>
      </c>
      <c r="B52" s="7"/>
      <c r="C52" s="7"/>
      <c r="D52" s="7"/>
      <c r="E52" s="7"/>
      <c r="F52" s="7"/>
      <c r="G52" s="7"/>
      <c r="H52" s="7"/>
      <c r="I52" s="7"/>
      <c r="J52" s="7"/>
      <c r="K52" s="71"/>
      <c r="L52" s="71"/>
      <c r="M52" s="7"/>
      <c r="N52" s="7"/>
      <c r="O52" s="7"/>
      <c r="P52" s="7"/>
      <c r="Q52" s="7"/>
      <c r="R52" s="7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6"/>
      <c r="AD52" s="96"/>
      <c r="AE52" s="95"/>
      <c r="AF52" s="95"/>
      <c r="AG52" s="95"/>
      <c r="AH52" s="95"/>
      <c r="AI52" s="95"/>
      <c r="AJ52" s="95"/>
      <c r="AK52" s="97"/>
      <c r="AL52" s="97"/>
      <c r="AM52" s="95"/>
      <c r="AN52" s="95"/>
      <c r="AO52" s="95"/>
      <c r="AP52" s="95"/>
      <c r="AQ52" s="96"/>
      <c r="AR52" s="96"/>
      <c r="AS52" s="96"/>
      <c r="AT52" s="96"/>
      <c r="AU52" s="96"/>
      <c r="AV52" s="96"/>
      <c r="AW52" s="96"/>
      <c r="AX52" s="96"/>
      <c r="AY52" s="96"/>
      <c r="AZ52" s="13"/>
      <c r="BA52" s="13"/>
      <c r="BB52" s="13"/>
      <c r="BC52" s="13"/>
      <c r="BD52" s="13"/>
      <c r="BE52" s="13"/>
      <c r="BF52" s="13"/>
      <c r="BG52" s="7"/>
      <c r="BH52" s="7"/>
      <c r="BI52" s="7"/>
      <c r="BJ52" s="7"/>
      <c r="BK52" s="7"/>
      <c r="BL52" s="7"/>
      <c r="BM52" s="7"/>
    </row>
    <row r="53" spans="1:65" x14ac:dyDescent="0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7"/>
      <c r="R53" s="7"/>
      <c r="S53" s="7" t="s">
        <v>35</v>
      </c>
      <c r="T53" s="7"/>
      <c r="U53" s="7"/>
      <c r="V53" s="7"/>
      <c r="W53" s="7"/>
      <c r="X53" s="7"/>
      <c r="Y53" s="7"/>
      <c r="Z53" s="7"/>
      <c r="AA53" s="7"/>
      <c r="AB53" s="7"/>
      <c r="AC53" s="13"/>
      <c r="AD53" s="13"/>
      <c r="AE53" s="7" t="s">
        <v>36</v>
      </c>
      <c r="AF53" s="7"/>
      <c r="AG53" s="7"/>
      <c r="AH53" s="7"/>
      <c r="AI53" s="15"/>
      <c r="AJ53" s="15"/>
      <c r="AK53" s="71"/>
      <c r="AL53" s="71"/>
      <c r="AM53" s="7"/>
      <c r="AN53" s="7"/>
      <c r="AO53" s="7"/>
      <c r="AP53" s="7"/>
      <c r="AQ53" s="13"/>
      <c r="AR53" s="13"/>
      <c r="AS53" s="15"/>
      <c r="AT53" s="98"/>
      <c r="AU53" s="15"/>
      <c r="AV53" s="15"/>
      <c r="AW53" s="98" t="s">
        <v>22</v>
      </c>
      <c r="AX53" s="7"/>
      <c r="AY53" s="692"/>
      <c r="AZ53" s="692"/>
      <c r="BA53" s="692"/>
      <c r="BB53" s="692"/>
      <c r="BC53" s="692"/>
      <c r="BD53" s="692"/>
      <c r="BE53" s="692"/>
      <c r="BF53" s="692"/>
      <c r="BG53" s="692"/>
      <c r="BH53" s="692"/>
      <c r="BI53" s="692"/>
      <c r="BJ53" s="692"/>
      <c r="BK53" s="692"/>
      <c r="BL53" s="7"/>
      <c r="BM53" s="7"/>
    </row>
    <row r="54" spans="1:65" x14ac:dyDescent="0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5"/>
      <c r="AB54" s="15"/>
      <c r="AC54" s="15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</row>
    <row r="55" spans="1:65" x14ac:dyDescent="0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5"/>
      <c r="AB55" s="15"/>
      <c r="AC55" s="15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</row>
    <row r="56" spans="1:65" x14ac:dyDescent="0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5"/>
      <c r="AB56" s="15"/>
      <c r="AC56" s="15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</row>
  </sheetData>
  <mergeCells count="251">
    <mergeCell ref="AQ1:BK1"/>
    <mergeCell ref="AW15:BE16"/>
    <mergeCell ref="AW12:BE14"/>
    <mergeCell ref="BG12:BK14"/>
    <mergeCell ref="AT2:BK2"/>
    <mergeCell ref="AT12:AU12"/>
    <mergeCell ref="BD3:BK3"/>
    <mergeCell ref="BA3:BB3"/>
    <mergeCell ref="BI16:BI17"/>
    <mergeCell ref="BJ16:BJ17"/>
    <mergeCell ref="AL2:AS2"/>
    <mergeCell ref="AL3:AS3"/>
    <mergeCell ref="AG12:AQ12"/>
    <mergeCell ref="AV3:AZ3"/>
    <mergeCell ref="AS6:BJ7"/>
    <mergeCell ref="AT3:AU3"/>
    <mergeCell ref="AI13:AJ13"/>
    <mergeCell ref="AK13:AL13"/>
    <mergeCell ref="AM13:AN13"/>
    <mergeCell ref="AT13:AU14"/>
    <mergeCell ref="AT15:AU16"/>
    <mergeCell ref="AT17:AU18"/>
    <mergeCell ref="BI20:BI21"/>
    <mergeCell ref="AW27:BK28"/>
    <mergeCell ref="AW25:BK26"/>
    <mergeCell ref="AW31:BK32"/>
    <mergeCell ref="BK18:BK19"/>
    <mergeCell ref="BK20:BK21"/>
    <mergeCell ref="AS33:AS34"/>
    <mergeCell ref="AR27:AR28"/>
    <mergeCell ref="AR25:AR26"/>
    <mergeCell ref="AS27:AS28"/>
    <mergeCell ref="AW19:BE20"/>
    <mergeCell ref="AW21:BE22"/>
    <mergeCell ref="AW23:BK24"/>
    <mergeCell ref="AW29:BK30"/>
    <mergeCell ref="BG20:BH21"/>
    <mergeCell ref="AW17:BA18"/>
    <mergeCell ref="BC17:BE18"/>
    <mergeCell ref="AS25:AS26"/>
    <mergeCell ref="AK19:AU20"/>
    <mergeCell ref="AK29:AU30"/>
    <mergeCell ref="BG18:BH19"/>
    <mergeCell ref="BG16:BH17"/>
    <mergeCell ref="AB27:AB28"/>
    <mergeCell ref="AD42:AE42"/>
    <mergeCell ref="AD43:AE44"/>
    <mergeCell ref="AB15:AB16"/>
    <mergeCell ref="A42:K42"/>
    <mergeCell ref="M33:M34"/>
    <mergeCell ref="N32:O32"/>
    <mergeCell ref="L33:L34"/>
    <mergeCell ref="Q43:R43"/>
    <mergeCell ref="S43:T43"/>
    <mergeCell ref="U43:V43"/>
    <mergeCell ref="AB25:AB26"/>
    <mergeCell ref="U29:AE30"/>
    <mergeCell ref="AC27:AC28"/>
    <mergeCell ref="AD25:AE26"/>
    <mergeCell ref="AD27:AE28"/>
    <mergeCell ref="AD37:AE38"/>
    <mergeCell ref="AC37:AC38"/>
    <mergeCell ref="AC25:AC26"/>
    <mergeCell ref="AD15:AE16"/>
    <mergeCell ref="AD17:AE18"/>
    <mergeCell ref="AC17:AC18"/>
    <mergeCell ref="E29:O30"/>
    <mergeCell ref="S23:T23"/>
    <mergeCell ref="E49:O50"/>
    <mergeCell ref="AK49:AU50"/>
    <mergeCell ref="AB43:AB44"/>
    <mergeCell ref="AR47:AR48"/>
    <mergeCell ref="AS47:AS48"/>
    <mergeCell ref="AB47:AB48"/>
    <mergeCell ref="AC47:AC48"/>
    <mergeCell ref="AC43:AC44"/>
    <mergeCell ref="AS43:AS44"/>
    <mergeCell ref="U49:AE50"/>
    <mergeCell ref="AT47:AU48"/>
    <mergeCell ref="AR45:AR46"/>
    <mergeCell ref="AS45:AS46"/>
    <mergeCell ref="AR43:AR44"/>
    <mergeCell ref="AD45:AE46"/>
    <mergeCell ref="N45:O46"/>
    <mergeCell ref="N47:O48"/>
    <mergeCell ref="L43:L44"/>
    <mergeCell ref="M43:M44"/>
    <mergeCell ref="E43:F43"/>
    <mergeCell ref="G43:H43"/>
    <mergeCell ref="I43:J43"/>
    <mergeCell ref="AG43:AH43"/>
    <mergeCell ref="AI43:AJ43"/>
    <mergeCell ref="AT25:AU26"/>
    <mergeCell ref="AK33:AL33"/>
    <mergeCell ref="AK23:AL23"/>
    <mergeCell ref="AG22:AQ22"/>
    <mergeCell ref="AR23:AR24"/>
    <mergeCell ref="AS23:AS24"/>
    <mergeCell ref="AI23:AJ23"/>
    <mergeCell ref="AM23:AN23"/>
    <mergeCell ref="AO23:AP23"/>
    <mergeCell ref="AT27:AU28"/>
    <mergeCell ref="AT22:AU22"/>
    <mergeCell ref="AT23:AU24"/>
    <mergeCell ref="AT33:AU34"/>
    <mergeCell ref="S33:T33"/>
    <mergeCell ref="AT43:AU44"/>
    <mergeCell ref="AD47:AE48"/>
    <mergeCell ref="Q42:AA42"/>
    <mergeCell ref="W43:X43"/>
    <mergeCell ref="AC33:AC34"/>
    <mergeCell ref="Q32:AA32"/>
    <mergeCell ref="AW48:AY48"/>
    <mergeCell ref="AC45:AC46"/>
    <mergeCell ref="AT45:AU46"/>
    <mergeCell ref="Y43:Z43"/>
    <mergeCell ref="AG33:AH33"/>
    <mergeCell ref="AB37:AB38"/>
    <mergeCell ref="AB45:AB46"/>
    <mergeCell ref="U33:V33"/>
    <mergeCell ref="Q33:R33"/>
    <mergeCell ref="AW41:AZ42"/>
    <mergeCell ref="AK39:AU40"/>
    <mergeCell ref="AT35:AU36"/>
    <mergeCell ref="AT37:AU38"/>
    <mergeCell ref="AY53:BK53"/>
    <mergeCell ref="BA37:BB37"/>
    <mergeCell ref="AC35:AC36"/>
    <mergeCell ref="AD32:AE32"/>
    <mergeCell ref="AD33:AE34"/>
    <mergeCell ref="AD35:AE36"/>
    <mergeCell ref="AB35:AB36"/>
    <mergeCell ref="U39:AE40"/>
    <mergeCell ref="Y33:Z33"/>
    <mergeCell ref="AR35:AR36"/>
    <mergeCell ref="AS35:AS36"/>
    <mergeCell ref="AR37:AR38"/>
    <mergeCell ref="AS37:AS38"/>
    <mergeCell ref="AW34:BK35"/>
    <mergeCell ref="AR33:AR34"/>
    <mergeCell ref="AG32:AQ32"/>
    <mergeCell ref="BE36:BK36"/>
    <mergeCell ref="A43:B43"/>
    <mergeCell ref="C43:D43"/>
    <mergeCell ref="N42:O42"/>
    <mergeCell ref="N35:O36"/>
    <mergeCell ref="E39:O40"/>
    <mergeCell ref="M37:M38"/>
    <mergeCell ref="L35:L36"/>
    <mergeCell ref="M35:M36"/>
    <mergeCell ref="L27:L28"/>
    <mergeCell ref="A32:K32"/>
    <mergeCell ref="L37:L38"/>
    <mergeCell ref="N33:O34"/>
    <mergeCell ref="N37:O38"/>
    <mergeCell ref="I33:J33"/>
    <mergeCell ref="A33:B33"/>
    <mergeCell ref="C33:D33"/>
    <mergeCell ref="N25:O26"/>
    <mergeCell ref="B6:Q6"/>
    <mergeCell ref="AD12:AE12"/>
    <mergeCell ref="AD13:AE14"/>
    <mergeCell ref="AC13:AC14"/>
    <mergeCell ref="AT42:AU42"/>
    <mergeCell ref="L47:L48"/>
    <mergeCell ref="M47:M48"/>
    <mergeCell ref="N43:O44"/>
    <mergeCell ref="AT32:AU32"/>
    <mergeCell ref="AK43:AL43"/>
    <mergeCell ref="AG42:AQ42"/>
    <mergeCell ref="AM43:AN43"/>
    <mergeCell ref="AO43:AP43"/>
    <mergeCell ref="AM33:AN33"/>
    <mergeCell ref="AO33:AP33"/>
    <mergeCell ref="L45:L46"/>
    <mergeCell ref="M45:M46"/>
    <mergeCell ref="AI33:AJ33"/>
    <mergeCell ref="AB33:AB34"/>
    <mergeCell ref="W33:X33"/>
    <mergeCell ref="E33:F33"/>
    <mergeCell ref="G33:H33"/>
    <mergeCell ref="AG23:AH23"/>
    <mergeCell ref="A23:B23"/>
    <mergeCell ref="C23:D23"/>
    <mergeCell ref="AG13:AH13"/>
    <mergeCell ref="W13:X13"/>
    <mergeCell ref="Y13:Z13"/>
    <mergeCell ref="AB17:AB18"/>
    <mergeCell ref="AC15:AC16"/>
    <mergeCell ref="A13:B13"/>
    <mergeCell ref="Q23:R23"/>
    <mergeCell ref="N17:O18"/>
    <mergeCell ref="C13:D13"/>
    <mergeCell ref="E13:F13"/>
    <mergeCell ref="G13:H13"/>
    <mergeCell ref="Q13:R13"/>
    <mergeCell ref="S13:T13"/>
    <mergeCell ref="I13:J13"/>
    <mergeCell ref="AB13:AB14"/>
    <mergeCell ref="U19:AE20"/>
    <mergeCell ref="AB23:AB24"/>
    <mergeCell ref="AC23:AC24"/>
    <mergeCell ref="W23:X23"/>
    <mergeCell ref="Y23:Z23"/>
    <mergeCell ref="AD22:AE22"/>
    <mergeCell ref="AD23:AE24"/>
    <mergeCell ref="AS17:AS18"/>
    <mergeCell ref="L15:L16"/>
    <mergeCell ref="M15:M16"/>
    <mergeCell ref="E23:F23"/>
    <mergeCell ref="G23:H23"/>
    <mergeCell ref="U13:V13"/>
    <mergeCell ref="AO13:AP13"/>
    <mergeCell ref="AR13:AR14"/>
    <mergeCell ref="AS13:AS14"/>
    <mergeCell ref="AS15:AS16"/>
    <mergeCell ref="AR15:AR16"/>
    <mergeCell ref="I23:J23"/>
    <mergeCell ref="N22:O22"/>
    <mergeCell ref="N23:O24"/>
    <mergeCell ref="U23:V23"/>
    <mergeCell ref="E19:O20"/>
    <mergeCell ref="L13:L14"/>
    <mergeCell ref="M13:M14"/>
    <mergeCell ref="L17:L18"/>
    <mergeCell ref="M17:M18"/>
    <mergeCell ref="AR17:AR18"/>
    <mergeCell ref="F2:T2"/>
    <mergeCell ref="F3:T3"/>
    <mergeCell ref="Z2:AD2"/>
    <mergeCell ref="Z3:AD3"/>
    <mergeCell ref="B7:Q7"/>
    <mergeCell ref="A22:K22"/>
    <mergeCell ref="Q22:AA22"/>
    <mergeCell ref="M27:M28"/>
    <mergeCell ref="N15:O16"/>
    <mergeCell ref="N12:O12"/>
    <mergeCell ref="N13:O14"/>
    <mergeCell ref="A12:K12"/>
    <mergeCell ref="Q12:AA12"/>
    <mergeCell ref="M23:M24"/>
    <mergeCell ref="L23:L24"/>
    <mergeCell ref="L25:L26"/>
    <mergeCell ref="M25:M26"/>
    <mergeCell ref="N27:O28"/>
    <mergeCell ref="A5:K5"/>
    <mergeCell ref="A10:BK10"/>
    <mergeCell ref="BK16:BK17"/>
    <mergeCell ref="BJ18:BJ19"/>
    <mergeCell ref="BJ20:BJ21"/>
    <mergeCell ref="BI18:BI19"/>
  </mergeCells>
  <phoneticPr fontId="2" type="noConversion"/>
  <printOptions horizontalCentered="1"/>
  <pageMargins left="0" right="0" top="0" bottom="0" header="0" footer="0"/>
  <pageSetup scale="64" fitToHeight="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Check Box 2">
              <controlPr defaultSize="0" autoFill="0" autoLine="0" autoPict="0">
                <anchor moveWithCells="1">
                  <from>
                    <xdr:col>37</xdr:col>
                    <xdr:colOff>160020</xdr:colOff>
                    <xdr:row>1</xdr:row>
                    <xdr:rowOff>259080</xdr:rowOff>
                  </from>
                  <to>
                    <xdr:col>38</xdr:col>
                    <xdr:colOff>68580</xdr:colOff>
                    <xdr:row>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Check Box 4">
              <controlPr defaultSize="0" autoFill="0" autoLine="0" autoPict="0">
                <anchor moveWithCells="1">
                  <from>
                    <xdr:col>28</xdr:col>
                    <xdr:colOff>419100</xdr:colOff>
                    <xdr:row>1</xdr:row>
                    <xdr:rowOff>259080</xdr:rowOff>
                  </from>
                  <to>
                    <xdr:col>29</xdr:col>
                    <xdr:colOff>114300</xdr:colOff>
                    <xdr:row>1</xdr:row>
                    <xdr:rowOff>381000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  <pageSetUpPr fitToPage="1"/>
  </sheetPr>
  <dimension ref="A1:AC68"/>
  <sheetViews>
    <sheetView workbookViewId="0">
      <selection activeCell="S61" sqref="S61:Z61"/>
    </sheetView>
  </sheetViews>
  <sheetFormatPr defaultColWidth="9" defaultRowHeight="15" x14ac:dyDescent="0.25"/>
  <cols>
    <col min="1" max="1" width="3.09765625" style="2" customWidth="1"/>
    <col min="2" max="3" width="4.59765625" style="2" customWidth="1"/>
    <col min="4" max="8" width="4" style="2" customWidth="1"/>
    <col min="9" max="9" width="4.8984375" style="2" customWidth="1"/>
    <col min="10" max="10" width="5.09765625" style="2" customWidth="1"/>
    <col min="11" max="11" width="4.5" style="2" customWidth="1"/>
    <col min="12" max="18" width="4" style="2" customWidth="1"/>
    <col min="19" max="19" width="4.59765625" style="2" customWidth="1"/>
    <col min="20" max="20" width="2.59765625" style="2" customWidth="1"/>
    <col min="21" max="25" width="4.59765625" style="2" customWidth="1"/>
    <col min="26" max="26" width="11.59765625" style="2" customWidth="1"/>
    <col min="27" max="55" width="4.59765625" style="2" customWidth="1"/>
    <col min="56" max="16384" width="9" style="2"/>
  </cols>
  <sheetData>
    <row r="1" spans="1:29" ht="52.5" customHeight="1" x14ac:dyDescent="0.25">
      <c r="A1" s="797" t="s">
        <v>60</v>
      </c>
      <c r="B1" s="797"/>
      <c r="C1" s="797"/>
      <c r="D1" s="797"/>
      <c r="E1" s="797"/>
      <c r="F1" s="797"/>
      <c r="G1" s="797"/>
      <c r="H1" s="797"/>
      <c r="I1" s="797"/>
      <c r="J1" s="797"/>
      <c r="K1" s="797"/>
      <c r="L1" s="137"/>
      <c r="M1" s="138"/>
      <c r="N1" s="138"/>
      <c r="O1" s="811" t="s">
        <v>61</v>
      </c>
      <c r="P1" s="811"/>
      <c r="Q1" s="811"/>
      <c r="R1" s="811"/>
      <c r="S1" s="811"/>
      <c r="T1" s="811"/>
      <c r="U1" s="811"/>
      <c r="V1" s="811"/>
      <c r="W1" s="811"/>
      <c r="X1" s="811"/>
      <c r="Y1" s="811"/>
      <c r="Z1" s="811"/>
      <c r="AA1" s="139"/>
      <c r="AB1" s="140"/>
      <c r="AC1" s="141"/>
    </row>
    <row r="2" spans="1:29" ht="10.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</row>
    <row r="3" spans="1:29" s="146" customFormat="1" ht="15.6" x14ac:dyDescent="0.3">
      <c r="A3" s="851" t="s">
        <v>62</v>
      </c>
      <c r="B3" s="852"/>
      <c r="C3" s="852"/>
      <c r="D3" s="836"/>
      <c r="E3" s="853"/>
      <c r="F3" s="853"/>
      <c r="G3" s="853"/>
      <c r="H3" s="853"/>
      <c r="I3" s="853"/>
      <c r="J3" s="853"/>
      <c r="K3" s="853"/>
      <c r="L3" s="853"/>
      <c r="M3" s="853"/>
      <c r="N3" s="853"/>
      <c r="O3" s="853"/>
      <c r="P3" s="853"/>
      <c r="Q3" s="853"/>
      <c r="R3" s="854"/>
      <c r="S3" s="142"/>
      <c r="T3" s="143"/>
      <c r="U3" s="845" t="s">
        <v>43</v>
      </c>
      <c r="V3" s="846"/>
      <c r="W3" s="846"/>
      <c r="X3" s="846"/>
      <c r="Y3" s="846"/>
      <c r="Z3" s="847"/>
      <c r="AA3" s="144"/>
      <c r="AB3" s="145"/>
      <c r="AC3" s="145"/>
    </row>
    <row r="4" spans="1:29" s="146" customFormat="1" ht="22.8" x14ac:dyDescent="0.3">
      <c r="A4" s="147"/>
      <c r="B4" s="148"/>
      <c r="C4" s="149"/>
      <c r="D4" s="855"/>
      <c r="E4" s="855"/>
      <c r="F4" s="855"/>
      <c r="G4" s="855"/>
      <c r="H4" s="855"/>
      <c r="I4" s="855"/>
      <c r="J4" s="855"/>
      <c r="K4" s="855"/>
      <c r="L4" s="855"/>
      <c r="M4" s="855"/>
      <c r="N4" s="855"/>
      <c r="O4" s="855"/>
      <c r="P4" s="855"/>
      <c r="Q4" s="855"/>
      <c r="R4" s="856"/>
      <c r="S4" s="142"/>
      <c r="T4" s="143"/>
      <c r="U4" s="848"/>
      <c r="V4" s="849"/>
      <c r="W4" s="849"/>
      <c r="X4" s="849"/>
      <c r="Y4" s="849"/>
      <c r="Z4" s="850"/>
      <c r="AA4" s="150"/>
      <c r="AB4" s="145"/>
      <c r="AC4" s="145"/>
    </row>
    <row r="5" spans="1:29" s="146" customFormat="1" ht="8.25" customHeight="1" x14ac:dyDescent="0.3">
      <c r="A5" s="151"/>
      <c r="B5" s="151"/>
      <c r="C5" s="151"/>
      <c r="D5" s="151"/>
      <c r="E5" s="151"/>
      <c r="F5" s="151"/>
      <c r="G5" s="151"/>
      <c r="H5" s="151"/>
      <c r="I5" s="151"/>
      <c r="J5" s="152"/>
      <c r="K5" s="152"/>
      <c r="L5" s="152"/>
      <c r="M5" s="151"/>
      <c r="N5" s="151"/>
      <c r="O5" s="151"/>
      <c r="P5" s="145"/>
      <c r="Q5" s="145"/>
      <c r="R5" s="145"/>
      <c r="S5" s="151"/>
      <c r="T5" s="151"/>
      <c r="U5" s="143"/>
      <c r="V5" s="143"/>
      <c r="W5" s="151"/>
      <c r="X5" s="151"/>
      <c r="Y5" s="151"/>
      <c r="Z5" s="145"/>
      <c r="AA5" s="145"/>
      <c r="AB5" s="145"/>
      <c r="AC5" s="145"/>
    </row>
    <row r="6" spans="1:29" s="146" customFormat="1" ht="15.6" x14ac:dyDescent="0.3">
      <c r="A6" s="153" t="s">
        <v>63</v>
      </c>
      <c r="B6" s="154"/>
      <c r="C6" s="154"/>
      <c r="D6" s="836"/>
      <c r="E6" s="836"/>
      <c r="F6" s="836"/>
      <c r="G6" s="836"/>
      <c r="H6" s="836"/>
      <c r="I6" s="836"/>
      <c r="J6" s="836"/>
      <c r="K6" s="836"/>
      <c r="L6" s="837"/>
      <c r="M6" s="153" t="s">
        <v>64</v>
      </c>
      <c r="N6" s="155"/>
      <c r="O6" s="836"/>
      <c r="P6" s="836"/>
      <c r="Q6" s="836"/>
      <c r="R6" s="837"/>
      <c r="S6" s="143"/>
      <c r="T6" s="151"/>
      <c r="U6" s="156" t="s">
        <v>44</v>
      </c>
      <c r="V6" s="157"/>
      <c r="W6" s="151"/>
      <c r="X6" s="151"/>
      <c r="Y6" s="151"/>
      <c r="Z6" s="151"/>
      <c r="AA6" s="151"/>
      <c r="AB6" s="145"/>
      <c r="AC6" s="145"/>
    </row>
    <row r="7" spans="1:29" s="146" customFormat="1" ht="22.5" customHeight="1" x14ac:dyDescent="0.3">
      <c r="A7" s="158" t="s">
        <v>65</v>
      </c>
      <c r="B7" s="159"/>
      <c r="C7" s="159"/>
      <c r="D7" s="620"/>
      <c r="E7" s="620"/>
      <c r="F7" s="620"/>
      <c r="G7" s="620"/>
      <c r="H7" s="620"/>
      <c r="I7" s="620"/>
      <c r="J7" s="620"/>
      <c r="K7" s="620"/>
      <c r="L7" s="838"/>
      <c r="M7" s="158" t="s">
        <v>66</v>
      </c>
      <c r="N7" s="160"/>
      <c r="O7" s="620"/>
      <c r="P7" s="620"/>
      <c r="Q7" s="620"/>
      <c r="R7" s="838"/>
      <c r="S7" s="143"/>
      <c r="T7" s="143"/>
      <c r="U7" s="161"/>
      <c r="V7" s="162" t="s">
        <v>177</v>
      </c>
      <c r="X7" s="161"/>
      <c r="Y7" s="162" t="s">
        <v>178</v>
      </c>
      <c r="Z7" s="163"/>
      <c r="AB7" s="145"/>
      <c r="AC7" s="145"/>
    </row>
    <row r="8" spans="1:29" ht="6.75" customHeight="1" x14ac:dyDescent="0.25">
      <c r="A8" s="13"/>
      <c r="B8" s="11"/>
      <c r="C8" s="11"/>
      <c r="D8" s="11"/>
      <c r="E8" s="11"/>
      <c r="F8" s="11"/>
      <c r="G8" s="11"/>
      <c r="H8" s="11"/>
      <c r="I8" s="13"/>
      <c r="J8" s="11"/>
      <c r="K8" s="11"/>
      <c r="L8" s="11"/>
      <c r="M8" s="11"/>
      <c r="N8" s="11"/>
      <c r="O8" s="11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</row>
    <row r="9" spans="1:29" x14ac:dyDescent="0.25">
      <c r="A9" s="164" t="s">
        <v>67</v>
      </c>
      <c r="B9" s="165"/>
      <c r="C9" s="165"/>
      <c r="D9" s="165"/>
      <c r="E9" s="513" t="s">
        <v>109</v>
      </c>
      <c r="F9" s="165"/>
      <c r="G9" s="165"/>
      <c r="H9" s="165"/>
      <c r="I9" s="166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7"/>
      <c r="AA9" s="63"/>
      <c r="AB9" s="11"/>
      <c r="AC9" s="11"/>
    </row>
    <row r="10" spans="1:29" x14ac:dyDescent="0.25">
      <c r="A10" s="514" t="s">
        <v>183</v>
      </c>
      <c r="B10" s="168"/>
      <c r="C10" s="168"/>
      <c r="D10" s="168"/>
      <c r="E10" s="96"/>
      <c r="F10" s="96"/>
      <c r="G10" s="96"/>
      <c r="H10" s="96"/>
      <c r="I10" s="96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9"/>
      <c r="AA10" s="63"/>
      <c r="AB10" s="11"/>
      <c r="AC10" s="11"/>
    </row>
    <row r="11" spans="1:29" ht="7.5" customHeight="1" x14ac:dyDescent="0.25">
      <c r="A11" s="11"/>
      <c r="B11" s="11"/>
      <c r="C11" s="11"/>
      <c r="D11" s="11"/>
      <c r="E11" s="11"/>
      <c r="F11" s="11"/>
      <c r="G11" s="11"/>
      <c r="H11" s="11"/>
      <c r="I11" s="13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</row>
    <row r="12" spans="1:29" x14ac:dyDescent="0.25">
      <c r="A12" s="170" t="s">
        <v>68</v>
      </c>
      <c r="B12" s="11"/>
      <c r="C12" s="11"/>
      <c r="D12" s="171"/>
      <c r="E12" s="152" t="s">
        <v>142</v>
      </c>
      <c r="F12" s="143"/>
      <c r="G12" s="171"/>
      <c r="H12" s="172" t="s">
        <v>143</v>
      </c>
      <c r="J12" s="171"/>
      <c r="K12" s="172" t="s">
        <v>69</v>
      </c>
      <c r="M12" s="173" t="s">
        <v>147</v>
      </c>
      <c r="O12" s="13"/>
      <c r="P12" s="13"/>
      <c r="Q12" s="13"/>
      <c r="R12" s="57"/>
      <c r="S12" s="515"/>
      <c r="T12" s="830"/>
      <c r="U12" s="831"/>
      <c r="V12" s="831"/>
      <c r="W12" s="831"/>
      <c r="X12" s="831"/>
      <c r="Y12" s="831"/>
      <c r="Z12" s="832"/>
      <c r="AA12" s="50"/>
      <c r="AB12" s="11"/>
      <c r="AC12" s="11"/>
    </row>
    <row r="13" spans="1:29" x14ac:dyDescent="0.25">
      <c r="A13" s="152" t="s">
        <v>10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M13" s="173" t="s">
        <v>146</v>
      </c>
      <c r="O13" s="13"/>
      <c r="P13" s="13"/>
      <c r="Q13" s="13"/>
      <c r="R13" s="57"/>
      <c r="S13" s="515"/>
      <c r="T13" s="833"/>
      <c r="U13" s="834"/>
      <c r="V13" s="834"/>
      <c r="W13" s="834"/>
      <c r="X13" s="834"/>
      <c r="Y13" s="834"/>
      <c r="Z13" s="835"/>
      <c r="AA13" s="174"/>
      <c r="AB13" s="11"/>
      <c r="AC13" s="11"/>
    </row>
    <row r="14" spans="1:29" ht="10.5" customHeight="1" thickBot="1" x14ac:dyDescent="0.3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1"/>
      <c r="U14" s="131"/>
      <c r="V14" s="131"/>
      <c r="W14" s="131"/>
      <c r="X14" s="131"/>
      <c r="Y14" s="131"/>
      <c r="Z14" s="131"/>
      <c r="AA14" s="50"/>
      <c r="AB14" s="13"/>
      <c r="AC14" s="13"/>
    </row>
    <row r="15" spans="1:29" ht="16.2" thickBot="1" x14ac:dyDescent="0.35">
      <c r="A15" s="175" t="s">
        <v>45</v>
      </c>
      <c r="B15" s="176"/>
      <c r="C15" s="176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8"/>
      <c r="T15" s="11"/>
      <c r="U15" s="11"/>
      <c r="V15" s="11"/>
      <c r="W15" s="11"/>
      <c r="X15" s="11"/>
      <c r="Y15" s="11"/>
      <c r="Z15" s="11"/>
      <c r="AA15" s="11"/>
      <c r="AB15" s="13"/>
      <c r="AC15" s="13"/>
    </row>
    <row r="16" spans="1:29" ht="15.6" x14ac:dyDescent="0.3">
      <c r="A16" s="56"/>
      <c r="B16" s="143"/>
      <c r="C16" s="143"/>
      <c r="D16" s="143"/>
      <c r="E16" s="143"/>
      <c r="F16" s="143"/>
      <c r="G16" s="143"/>
      <c r="H16" s="143"/>
      <c r="I16" s="143"/>
      <c r="J16" s="819" t="s">
        <v>129</v>
      </c>
      <c r="K16" s="819"/>
      <c r="L16" s="820"/>
      <c r="M16" s="820"/>
      <c r="N16" s="820"/>
      <c r="O16" s="820"/>
      <c r="P16" s="820"/>
      <c r="Q16" s="820"/>
      <c r="R16" s="820"/>
      <c r="S16" s="179"/>
      <c r="T16" s="13"/>
      <c r="U16" s="803" t="s">
        <v>70</v>
      </c>
      <c r="V16" s="804"/>
      <c r="W16" s="804"/>
      <c r="X16" s="804"/>
      <c r="Y16" s="804"/>
      <c r="Z16" s="805"/>
      <c r="AA16" s="63"/>
      <c r="AB16" s="13"/>
      <c r="AC16" s="13"/>
    </row>
    <row r="17" spans="1:29" ht="15.6" thickBot="1" x14ac:dyDescent="0.3">
      <c r="A17" s="56"/>
      <c r="B17" s="170"/>
      <c r="C17" s="170"/>
      <c r="D17" s="170"/>
      <c r="E17" s="170"/>
      <c r="F17" s="170"/>
      <c r="G17" s="170"/>
      <c r="H17" s="170"/>
      <c r="I17" s="170"/>
      <c r="J17" s="180"/>
      <c r="K17" s="181"/>
      <c r="L17" s="182"/>
      <c r="M17" s="821" t="s">
        <v>128</v>
      </c>
      <c r="N17" s="822"/>
      <c r="O17" s="823"/>
      <c r="P17" s="183"/>
      <c r="Q17" s="184"/>
      <c r="R17" s="185"/>
      <c r="S17" s="179" t="s">
        <v>10</v>
      </c>
      <c r="T17" s="13"/>
      <c r="U17" s="806"/>
      <c r="V17" s="807"/>
      <c r="W17" s="807"/>
      <c r="X17" s="807"/>
      <c r="Y17" s="807"/>
      <c r="Z17" s="808"/>
      <c r="AA17" s="186"/>
      <c r="AB17" s="13"/>
      <c r="AC17" s="13"/>
    </row>
    <row r="18" spans="1:29" ht="15.75" customHeight="1" x14ac:dyDescent="0.25">
      <c r="A18" s="56"/>
      <c r="B18" s="170"/>
      <c r="C18" s="170"/>
      <c r="D18" s="187" t="s">
        <v>71</v>
      </c>
      <c r="E18" s="188"/>
      <c r="F18" s="187"/>
      <c r="G18" s="187"/>
      <c r="H18" s="187"/>
      <c r="I18" s="187"/>
      <c r="J18" s="189"/>
      <c r="K18" s="190"/>
      <c r="L18" s="191"/>
      <c r="M18" s="824"/>
      <c r="N18" s="825"/>
      <c r="O18" s="826"/>
      <c r="P18" s="189"/>
      <c r="Q18" s="190"/>
      <c r="R18" s="191"/>
      <c r="S18" s="179"/>
      <c r="T18" s="13"/>
      <c r="U18" s="192"/>
      <c r="V18" s="192"/>
      <c r="W18" s="192"/>
      <c r="X18" s="192"/>
      <c r="Y18" s="192"/>
      <c r="Z18" s="192"/>
      <c r="AA18" s="13"/>
      <c r="AB18" s="13"/>
      <c r="AC18" s="13"/>
    </row>
    <row r="19" spans="1:29" ht="14.25" customHeight="1" x14ac:dyDescent="0.25">
      <c r="A19" s="56"/>
      <c r="B19" s="863" t="s">
        <v>73</v>
      </c>
      <c r="C19" s="896"/>
      <c r="D19" s="863" t="s">
        <v>125</v>
      </c>
      <c r="E19" s="864"/>
      <c r="F19" s="864"/>
      <c r="G19" s="863" t="s">
        <v>126</v>
      </c>
      <c r="H19" s="864"/>
      <c r="I19" s="865" t="s">
        <v>72</v>
      </c>
      <c r="J19" s="903" t="s">
        <v>127</v>
      </c>
      <c r="K19" s="904"/>
      <c r="L19" s="905"/>
      <c r="M19" s="824"/>
      <c r="N19" s="825"/>
      <c r="O19" s="826"/>
      <c r="P19" s="920" t="s">
        <v>18</v>
      </c>
      <c r="Q19" s="921"/>
      <c r="R19" s="922"/>
      <c r="S19" s="125"/>
      <c r="T19" s="7"/>
      <c r="U19" s="902" t="s">
        <v>140</v>
      </c>
      <c r="V19" s="902"/>
      <c r="W19" s="902"/>
      <c r="X19" s="902"/>
      <c r="Y19" s="902"/>
      <c r="Z19" s="902"/>
      <c r="AA19" s="13"/>
      <c r="AB19" s="13"/>
      <c r="AC19" s="13"/>
    </row>
    <row r="20" spans="1:29" ht="14.25" customHeight="1" x14ac:dyDescent="0.25">
      <c r="A20" s="56"/>
      <c r="B20" s="897"/>
      <c r="C20" s="898"/>
      <c r="D20" s="866"/>
      <c r="E20" s="867"/>
      <c r="F20" s="867"/>
      <c r="G20" s="866"/>
      <c r="H20" s="867"/>
      <c r="I20" s="868" t="s">
        <v>74</v>
      </c>
      <c r="J20" s="906"/>
      <c r="K20" s="907"/>
      <c r="L20" s="908"/>
      <c r="M20" s="827"/>
      <c r="N20" s="828"/>
      <c r="O20" s="829"/>
      <c r="P20" s="866"/>
      <c r="Q20" s="867"/>
      <c r="R20" s="868"/>
      <c r="S20" s="125"/>
      <c r="T20" s="7"/>
      <c r="U20" s="799"/>
      <c r="V20" s="799"/>
      <c r="W20" s="799"/>
      <c r="X20" s="799"/>
      <c r="Y20" s="799"/>
      <c r="Z20" s="799"/>
      <c r="AA20" s="13"/>
      <c r="AB20" s="13"/>
      <c r="AC20" s="13"/>
    </row>
    <row r="21" spans="1:29" ht="17.25" customHeight="1" x14ac:dyDescent="0.25">
      <c r="A21" s="56"/>
      <c r="B21" s="785" t="s">
        <v>75</v>
      </c>
      <c r="C21" s="876"/>
      <c r="D21" s="869">
        <v>0.32291666666666669</v>
      </c>
      <c r="E21" s="870"/>
      <c r="F21" s="870"/>
      <c r="G21" s="869">
        <v>0.35416666666666669</v>
      </c>
      <c r="H21" s="870"/>
      <c r="I21" s="871" t="s">
        <v>76</v>
      </c>
      <c r="J21" s="785" t="s">
        <v>77</v>
      </c>
      <c r="K21" s="818"/>
      <c r="L21" s="876"/>
      <c r="M21" s="785" t="s">
        <v>78</v>
      </c>
      <c r="N21" s="818"/>
      <c r="O21" s="787"/>
      <c r="P21" s="785">
        <v>50</v>
      </c>
      <c r="Q21" s="786"/>
      <c r="R21" s="787"/>
      <c r="S21" s="179"/>
      <c r="T21" s="13"/>
      <c r="U21" s="799" t="s">
        <v>171</v>
      </c>
      <c r="V21" s="799"/>
      <c r="W21" s="799"/>
      <c r="X21" s="799"/>
      <c r="Y21" s="799"/>
      <c r="Z21" s="799"/>
      <c r="AA21" s="13"/>
      <c r="AB21" s="13"/>
      <c r="AC21" s="13"/>
    </row>
    <row r="22" spans="1:29" ht="17.25" customHeight="1" x14ac:dyDescent="0.25">
      <c r="A22" s="56"/>
      <c r="B22" s="872" t="s">
        <v>79</v>
      </c>
      <c r="C22" s="873"/>
      <c r="D22" s="812"/>
      <c r="E22" s="813"/>
      <c r="F22" s="814"/>
      <c r="G22" s="812"/>
      <c r="H22" s="813"/>
      <c r="I22" s="814"/>
      <c r="J22" s="839"/>
      <c r="K22" s="840"/>
      <c r="L22" s="841"/>
      <c r="M22" s="839"/>
      <c r="N22" s="840"/>
      <c r="O22" s="841"/>
      <c r="P22" s="812"/>
      <c r="Q22" s="813"/>
      <c r="R22" s="814"/>
      <c r="S22" s="179"/>
      <c r="T22" s="13"/>
      <c r="U22" s="799"/>
      <c r="V22" s="799"/>
      <c r="W22" s="799"/>
      <c r="X22" s="799"/>
      <c r="Y22" s="799"/>
      <c r="Z22" s="799"/>
      <c r="AA22" s="13"/>
      <c r="AB22" s="13"/>
      <c r="AC22" s="13"/>
    </row>
    <row r="23" spans="1:29" ht="12.75" customHeight="1" x14ac:dyDescent="0.25">
      <c r="A23" s="56"/>
      <c r="B23" s="874"/>
      <c r="C23" s="875"/>
      <c r="D23" s="815"/>
      <c r="E23" s="816"/>
      <c r="F23" s="817"/>
      <c r="G23" s="815"/>
      <c r="H23" s="816"/>
      <c r="I23" s="817"/>
      <c r="J23" s="842"/>
      <c r="K23" s="843"/>
      <c r="L23" s="844"/>
      <c r="M23" s="842"/>
      <c r="N23" s="843"/>
      <c r="O23" s="844"/>
      <c r="P23" s="815"/>
      <c r="Q23" s="816"/>
      <c r="R23" s="817"/>
      <c r="S23" s="179"/>
      <c r="T23" s="13"/>
      <c r="U23" s="799" t="s">
        <v>172</v>
      </c>
      <c r="V23" s="799"/>
      <c r="W23" s="799"/>
      <c r="X23" s="799"/>
      <c r="Y23" s="799"/>
      <c r="Z23" s="799"/>
      <c r="AA23" s="13"/>
      <c r="AB23" s="13"/>
      <c r="AC23" s="13"/>
    </row>
    <row r="24" spans="1:29" ht="15.75" customHeight="1" x14ac:dyDescent="0.25">
      <c r="A24" s="56"/>
      <c r="B24" s="872">
        <v>2</v>
      </c>
      <c r="C24" s="873"/>
      <c r="D24" s="812"/>
      <c r="E24" s="813"/>
      <c r="F24" s="814"/>
      <c r="G24" s="812"/>
      <c r="H24" s="813"/>
      <c r="I24" s="814"/>
      <c r="J24" s="839"/>
      <c r="K24" s="840"/>
      <c r="L24" s="841"/>
      <c r="M24" s="839"/>
      <c r="N24" s="840"/>
      <c r="O24" s="841"/>
      <c r="P24" s="812"/>
      <c r="Q24" s="813"/>
      <c r="R24" s="814"/>
      <c r="S24" s="179"/>
      <c r="T24" s="13"/>
      <c r="U24" s="799"/>
      <c r="V24" s="799"/>
      <c r="W24" s="799"/>
      <c r="X24" s="799"/>
      <c r="Y24" s="799"/>
      <c r="Z24" s="799"/>
      <c r="AA24" s="13"/>
      <c r="AB24" s="13"/>
      <c r="AC24" s="13"/>
    </row>
    <row r="25" spans="1:29" ht="15.75" customHeight="1" x14ac:dyDescent="0.25">
      <c r="A25" s="56"/>
      <c r="B25" s="874"/>
      <c r="C25" s="875"/>
      <c r="D25" s="815"/>
      <c r="E25" s="816"/>
      <c r="F25" s="817"/>
      <c r="G25" s="815"/>
      <c r="H25" s="816"/>
      <c r="I25" s="817"/>
      <c r="J25" s="842"/>
      <c r="K25" s="843"/>
      <c r="L25" s="844"/>
      <c r="M25" s="842"/>
      <c r="N25" s="843"/>
      <c r="O25" s="844"/>
      <c r="P25" s="815"/>
      <c r="Q25" s="816"/>
      <c r="R25" s="817"/>
      <c r="S25" s="179"/>
      <c r="T25" s="13"/>
      <c r="U25" s="799" t="s">
        <v>173</v>
      </c>
      <c r="V25" s="799"/>
      <c r="W25" s="799"/>
      <c r="X25" s="799"/>
      <c r="Y25" s="799"/>
      <c r="Z25" s="799"/>
      <c r="AA25" s="13"/>
      <c r="AB25" s="13"/>
      <c r="AC25" s="13"/>
    </row>
    <row r="26" spans="1:29" ht="15.75" customHeight="1" x14ac:dyDescent="0.25">
      <c r="A26" s="56"/>
      <c r="B26" s="872">
        <v>3</v>
      </c>
      <c r="C26" s="873"/>
      <c r="D26" s="812"/>
      <c r="E26" s="813"/>
      <c r="F26" s="814"/>
      <c r="G26" s="812"/>
      <c r="H26" s="813"/>
      <c r="I26" s="814"/>
      <c r="J26" s="839"/>
      <c r="K26" s="840"/>
      <c r="L26" s="841"/>
      <c r="M26" s="839"/>
      <c r="N26" s="840"/>
      <c r="O26" s="841"/>
      <c r="P26" s="812"/>
      <c r="Q26" s="813"/>
      <c r="R26" s="814"/>
      <c r="S26" s="179"/>
      <c r="T26" s="13"/>
      <c r="U26" s="799"/>
      <c r="V26" s="799"/>
      <c r="W26" s="799"/>
      <c r="X26" s="799"/>
      <c r="Y26" s="799"/>
      <c r="Z26" s="799"/>
      <c r="AA26" s="13"/>
      <c r="AB26" s="13"/>
      <c r="AC26" s="13"/>
    </row>
    <row r="27" spans="1:29" ht="15.75" customHeight="1" x14ac:dyDescent="0.25">
      <c r="A27" s="56"/>
      <c r="B27" s="874" t="s">
        <v>80</v>
      </c>
      <c r="C27" s="875"/>
      <c r="D27" s="815"/>
      <c r="E27" s="816"/>
      <c r="F27" s="817"/>
      <c r="G27" s="815"/>
      <c r="H27" s="816"/>
      <c r="I27" s="817"/>
      <c r="J27" s="842"/>
      <c r="K27" s="843"/>
      <c r="L27" s="844"/>
      <c r="M27" s="842"/>
      <c r="N27" s="843"/>
      <c r="O27" s="844"/>
      <c r="P27" s="815"/>
      <c r="Q27" s="816"/>
      <c r="R27" s="817"/>
      <c r="S27" s="179"/>
      <c r="T27" s="13"/>
      <c r="U27" s="799" t="s">
        <v>174</v>
      </c>
      <c r="V27" s="799"/>
      <c r="W27" s="799"/>
      <c r="X27" s="799"/>
      <c r="Y27" s="799"/>
      <c r="Z27" s="799"/>
      <c r="AA27" s="13"/>
      <c r="AB27" s="13"/>
      <c r="AC27" s="13"/>
    </row>
    <row r="28" spans="1:29" ht="15" customHeight="1" x14ac:dyDescent="0.25">
      <c r="A28" s="56"/>
      <c r="B28" s="872">
        <v>4</v>
      </c>
      <c r="C28" s="873"/>
      <c r="D28" s="812"/>
      <c r="E28" s="813"/>
      <c r="F28" s="814"/>
      <c r="G28" s="812"/>
      <c r="H28" s="813"/>
      <c r="I28" s="814"/>
      <c r="J28" s="839"/>
      <c r="K28" s="840"/>
      <c r="L28" s="841"/>
      <c r="M28" s="839"/>
      <c r="N28" s="840"/>
      <c r="O28" s="841"/>
      <c r="P28" s="812"/>
      <c r="Q28" s="813"/>
      <c r="R28" s="814"/>
      <c r="S28" s="179"/>
      <c r="T28" s="13"/>
      <c r="U28" s="799"/>
      <c r="V28" s="799"/>
      <c r="W28" s="799"/>
      <c r="X28" s="799"/>
      <c r="Y28" s="799"/>
      <c r="Z28" s="799"/>
      <c r="AA28" s="13"/>
      <c r="AB28" s="13"/>
      <c r="AC28" s="13"/>
    </row>
    <row r="29" spans="1:29" ht="16.5" customHeight="1" x14ac:dyDescent="0.25">
      <c r="A29" s="56"/>
      <c r="B29" s="874"/>
      <c r="C29" s="875"/>
      <c r="D29" s="815"/>
      <c r="E29" s="816"/>
      <c r="F29" s="817"/>
      <c r="G29" s="815"/>
      <c r="H29" s="816"/>
      <c r="I29" s="817"/>
      <c r="J29" s="842"/>
      <c r="K29" s="843"/>
      <c r="L29" s="844"/>
      <c r="M29" s="842"/>
      <c r="N29" s="843"/>
      <c r="O29" s="844"/>
      <c r="P29" s="815"/>
      <c r="Q29" s="816"/>
      <c r="R29" s="817"/>
      <c r="S29" s="179"/>
      <c r="T29" s="13"/>
      <c r="U29" s="799" t="s">
        <v>175</v>
      </c>
      <c r="V29" s="799"/>
      <c r="W29" s="799"/>
      <c r="X29" s="799"/>
      <c r="Y29" s="799"/>
      <c r="Z29" s="799"/>
      <c r="AA29" s="13"/>
      <c r="AB29" s="13"/>
      <c r="AC29" s="13"/>
    </row>
    <row r="30" spans="1:29" ht="16.5" customHeight="1" x14ac:dyDescent="0.25">
      <c r="A30" s="56"/>
      <c r="B30" s="877" t="s">
        <v>81</v>
      </c>
      <c r="C30" s="878"/>
      <c r="D30" s="909"/>
      <c r="E30" s="910"/>
      <c r="F30" s="911"/>
      <c r="G30" s="909"/>
      <c r="H30" s="910"/>
      <c r="I30" s="911"/>
      <c r="J30" s="788"/>
      <c r="K30" s="789"/>
      <c r="L30" s="790"/>
      <c r="M30" s="788"/>
      <c r="N30" s="789"/>
      <c r="O30" s="790"/>
      <c r="P30" s="909"/>
      <c r="Q30" s="910"/>
      <c r="R30" s="911"/>
      <c r="S30" s="179"/>
      <c r="T30" s="13"/>
      <c r="U30" s="799"/>
      <c r="V30" s="799"/>
      <c r="W30" s="799"/>
      <c r="X30" s="799"/>
      <c r="Y30" s="799"/>
      <c r="Z30" s="799"/>
      <c r="AA30" s="13"/>
      <c r="AB30" s="13"/>
      <c r="AC30" s="13"/>
    </row>
    <row r="31" spans="1:29" ht="17.25" customHeight="1" x14ac:dyDescent="0.25">
      <c r="A31" s="56"/>
      <c r="B31" s="879" t="s">
        <v>81</v>
      </c>
      <c r="C31" s="880"/>
      <c r="D31" s="912"/>
      <c r="E31" s="913"/>
      <c r="F31" s="914"/>
      <c r="G31" s="912"/>
      <c r="H31" s="913"/>
      <c r="I31" s="914"/>
      <c r="J31" s="791"/>
      <c r="K31" s="792"/>
      <c r="L31" s="793"/>
      <c r="M31" s="791"/>
      <c r="N31" s="792"/>
      <c r="O31" s="793"/>
      <c r="P31" s="912"/>
      <c r="Q31" s="913"/>
      <c r="R31" s="914"/>
      <c r="S31" s="179"/>
      <c r="T31" s="13"/>
      <c r="U31" s="799" t="s">
        <v>184</v>
      </c>
      <c r="V31" s="799"/>
      <c r="W31" s="799"/>
      <c r="X31" s="799"/>
      <c r="Y31" s="799"/>
      <c r="Z31" s="799"/>
      <c r="AA31" s="13"/>
      <c r="AB31" s="13"/>
      <c r="AC31" s="13"/>
    </row>
    <row r="32" spans="1:29" ht="16.5" customHeight="1" x14ac:dyDescent="0.25">
      <c r="A32" s="56"/>
      <c r="B32" s="872">
        <v>5</v>
      </c>
      <c r="C32" s="873"/>
      <c r="D32" s="812"/>
      <c r="E32" s="813"/>
      <c r="F32" s="814"/>
      <c r="G32" s="812"/>
      <c r="H32" s="813"/>
      <c r="I32" s="814"/>
      <c r="J32" s="839"/>
      <c r="K32" s="840"/>
      <c r="L32" s="841"/>
      <c r="M32" s="839"/>
      <c r="N32" s="840"/>
      <c r="O32" s="841"/>
      <c r="P32" s="812"/>
      <c r="Q32" s="813"/>
      <c r="R32" s="814"/>
      <c r="S32" s="179"/>
      <c r="T32" s="13"/>
      <c r="U32" s="799"/>
      <c r="V32" s="799"/>
      <c r="W32" s="799"/>
      <c r="X32" s="799"/>
      <c r="Y32" s="799"/>
      <c r="Z32" s="799"/>
      <c r="AA32" s="13"/>
      <c r="AB32" s="13"/>
      <c r="AC32" s="13"/>
    </row>
    <row r="33" spans="1:29" ht="16.5" customHeight="1" x14ac:dyDescent="0.25">
      <c r="A33" s="56"/>
      <c r="B33" s="874" t="s">
        <v>78</v>
      </c>
      <c r="C33" s="875"/>
      <c r="D33" s="815"/>
      <c r="E33" s="816"/>
      <c r="F33" s="817"/>
      <c r="G33" s="815"/>
      <c r="H33" s="816"/>
      <c r="I33" s="817"/>
      <c r="J33" s="842"/>
      <c r="K33" s="843"/>
      <c r="L33" s="844"/>
      <c r="M33" s="842"/>
      <c r="N33" s="843"/>
      <c r="O33" s="844"/>
      <c r="P33" s="815"/>
      <c r="Q33" s="816"/>
      <c r="R33" s="817"/>
      <c r="S33" s="179"/>
      <c r="T33" s="13"/>
      <c r="U33" s="799"/>
      <c r="V33" s="799"/>
      <c r="W33" s="799"/>
      <c r="X33" s="799"/>
      <c r="Y33" s="799"/>
      <c r="Z33" s="799"/>
      <c r="AA33" s="13"/>
      <c r="AB33" s="13"/>
      <c r="AC33" s="13"/>
    </row>
    <row r="34" spans="1:29" ht="17.25" customHeight="1" x14ac:dyDescent="0.25">
      <c r="A34" s="56"/>
      <c r="B34" s="872">
        <v>6</v>
      </c>
      <c r="C34" s="873"/>
      <c r="D34" s="812"/>
      <c r="E34" s="813"/>
      <c r="F34" s="814"/>
      <c r="G34" s="812"/>
      <c r="H34" s="813"/>
      <c r="I34" s="814"/>
      <c r="J34" s="839"/>
      <c r="K34" s="840"/>
      <c r="L34" s="841"/>
      <c r="M34" s="839"/>
      <c r="N34" s="840"/>
      <c r="O34" s="841"/>
      <c r="P34" s="812"/>
      <c r="Q34" s="813"/>
      <c r="R34" s="814"/>
      <c r="S34" s="179"/>
      <c r="T34" s="13"/>
      <c r="U34" s="799"/>
      <c r="V34" s="799"/>
      <c r="W34" s="799"/>
      <c r="X34" s="799"/>
      <c r="Y34" s="799"/>
      <c r="Z34" s="799"/>
      <c r="AA34" s="13"/>
      <c r="AB34" s="13"/>
      <c r="AC34" s="13"/>
    </row>
    <row r="35" spans="1:29" ht="17.25" customHeight="1" x14ac:dyDescent="0.25">
      <c r="A35" s="56"/>
      <c r="B35" s="874" t="s">
        <v>78</v>
      </c>
      <c r="C35" s="875"/>
      <c r="D35" s="815"/>
      <c r="E35" s="816"/>
      <c r="F35" s="817"/>
      <c r="G35" s="815"/>
      <c r="H35" s="816"/>
      <c r="I35" s="817"/>
      <c r="J35" s="842"/>
      <c r="K35" s="843"/>
      <c r="L35" s="844"/>
      <c r="M35" s="842"/>
      <c r="N35" s="843"/>
      <c r="O35" s="844"/>
      <c r="P35" s="815"/>
      <c r="Q35" s="816"/>
      <c r="R35" s="817"/>
      <c r="S35" s="179"/>
      <c r="T35" s="13"/>
      <c r="U35" s="798" t="s">
        <v>176</v>
      </c>
      <c r="V35" s="798"/>
      <c r="W35" s="798"/>
      <c r="X35" s="798"/>
      <c r="Y35" s="798"/>
      <c r="Z35" s="798"/>
      <c r="AA35" s="13"/>
      <c r="AB35" s="13"/>
      <c r="AC35" s="13"/>
    </row>
    <row r="36" spans="1:29" ht="17.25" customHeight="1" x14ac:dyDescent="0.25">
      <c r="A36" s="56"/>
      <c r="B36" s="872">
        <v>7</v>
      </c>
      <c r="C36" s="873"/>
      <c r="D36" s="812"/>
      <c r="E36" s="813"/>
      <c r="F36" s="814"/>
      <c r="G36" s="812"/>
      <c r="H36" s="813"/>
      <c r="I36" s="814"/>
      <c r="J36" s="839"/>
      <c r="K36" s="840"/>
      <c r="L36" s="841"/>
      <c r="M36" s="839"/>
      <c r="N36" s="840"/>
      <c r="O36" s="841"/>
      <c r="P36" s="812"/>
      <c r="Q36" s="813"/>
      <c r="R36" s="814"/>
      <c r="S36" s="179"/>
      <c r="T36" s="13"/>
      <c r="U36" s="798"/>
      <c r="V36" s="798"/>
      <c r="W36" s="798"/>
      <c r="X36" s="798"/>
      <c r="Y36" s="798"/>
      <c r="Z36" s="798"/>
      <c r="AA36" s="13"/>
      <c r="AB36" s="13"/>
      <c r="AC36" s="13"/>
    </row>
    <row r="37" spans="1:29" ht="15.75" customHeight="1" x14ac:dyDescent="0.25">
      <c r="A37" s="56"/>
      <c r="B37" s="874" t="s">
        <v>78</v>
      </c>
      <c r="C37" s="875"/>
      <c r="D37" s="815"/>
      <c r="E37" s="816"/>
      <c r="F37" s="817"/>
      <c r="G37" s="815"/>
      <c r="H37" s="816"/>
      <c r="I37" s="817"/>
      <c r="J37" s="842"/>
      <c r="K37" s="843"/>
      <c r="L37" s="844"/>
      <c r="M37" s="842"/>
      <c r="N37" s="843"/>
      <c r="O37" s="844"/>
      <c r="P37" s="815"/>
      <c r="Q37" s="816"/>
      <c r="R37" s="817"/>
      <c r="S37" s="179"/>
      <c r="T37" s="13"/>
      <c r="U37" s="798"/>
      <c r="V37" s="798"/>
      <c r="W37" s="798"/>
      <c r="X37" s="798"/>
      <c r="Y37" s="798"/>
      <c r="Z37" s="798"/>
      <c r="AA37" s="13"/>
      <c r="AB37" s="13"/>
      <c r="AC37" s="13"/>
    </row>
    <row r="38" spans="1:29" ht="15.75" customHeight="1" x14ac:dyDescent="0.25">
      <c r="A38" s="56"/>
      <c r="B38" s="872">
        <v>8</v>
      </c>
      <c r="C38" s="873"/>
      <c r="D38" s="812"/>
      <c r="E38" s="813"/>
      <c r="F38" s="814"/>
      <c r="G38" s="812"/>
      <c r="H38" s="813"/>
      <c r="I38" s="814"/>
      <c r="J38" s="812"/>
      <c r="K38" s="813"/>
      <c r="L38" s="926"/>
      <c r="M38" s="193"/>
      <c r="N38" s="194"/>
      <c r="O38" s="194"/>
      <c r="P38" s="812"/>
      <c r="Q38" s="813"/>
      <c r="R38" s="814"/>
      <c r="S38" s="179"/>
      <c r="T38" s="13"/>
      <c r="U38" s="798"/>
      <c r="V38" s="798"/>
      <c r="W38" s="798"/>
      <c r="X38" s="798"/>
      <c r="Y38" s="798"/>
      <c r="Z38" s="798"/>
      <c r="AA38" s="13"/>
      <c r="AB38" s="13"/>
      <c r="AC38" s="13"/>
    </row>
    <row r="39" spans="1:29" ht="15.75" customHeight="1" thickBot="1" x14ac:dyDescent="0.3">
      <c r="A39" s="56"/>
      <c r="B39" s="874" t="s">
        <v>78</v>
      </c>
      <c r="C39" s="875"/>
      <c r="D39" s="815"/>
      <c r="E39" s="816"/>
      <c r="F39" s="817"/>
      <c r="G39" s="815"/>
      <c r="H39" s="816"/>
      <c r="I39" s="817"/>
      <c r="J39" s="927"/>
      <c r="K39" s="928"/>
      <c r="L39" s="929"/>
      <c r="M39" s="193"/>
      <c r="N39" s="194"/>
      <c r="O39" s="194"/>
      <c r="P39" s="815"/>
      <c r="Q39" s="816"/>
      <c r="R39" s="817"/>
      <c r="S39" s="179"/>
      <c r="T39" s="13"/>
      <c r="U39" s="511"/>
      <c r="V39" s="511"/>
      <c r="W39" s="511"/>
      <c r="X39" s="511"/>
      <c r="Y39" s="511"/>
      <c r="Z39" s="511"/>
      <c r="AA39" s="13"/>
      <c r="AB39" s="13"/>
      <c r="AC39" s="13"/>
    </row>
    <row r="40" spans="1:29" ht="15.75" customHeight="1" x14ac:dyDescent="0.25">
      <c r="A40" s="56"/>
      <c r="B40" s="195"/>
      <c r="C40" s="195"/>
      <c r="D40" s="196"/>
      <c r="E40" s="196"/>
      <c r="F40" s="196"/>
      <c r="G40" s="196"/>
      <c r="H40" s="196"/>
      <c r="I40" s="196"/>
      <c r="J40" s="196"/>
      <c r="K40" s="196"/>
      <c r="L40" s="795" t="s">
        <v>138</v>
      </c>
      <c r="M40" s="795"/>
      <c r="N40" s="795"/>
      <c r="O40" s="796"/>
      <c r="P40" s="889" t="str">
        <f>IF(SUM(P22:P38)=0,"",SUM(P22:P38))</f>
        <v/>
      </c>
      <c r="Q40" s="836"/>
      <c r="R40" s="837"/>
      <c r="S40" s="179"/>
      <c r="T40" s="13"/>
      <c r="U40" s="803" t="s">
        <v>82</v>
      </c>
      <c r="V40" s="804"/>
      <c r="W40" s="804"/>
      <c r="X40" s="804"/>
      <c r="Y40" s="804"/>
      <c r="Z40" s="805"/>
      <c r="AA40" s="13"/>
      <c r="AB40" s="13"/>
      <c r="AC40" s="13"/>
    </row>
    <row r="41" spans="1:29" ht="15.75" customHeight="1" thickBot="1" x14ac:dyDescent="0.3">
      <c r="A41" s="56"/>
      <c r="B41" s="143"/>
      <c r="C41" s="143"/>
      <c r="D41" s="143"/>
      <c r="E41" s="143"/>
      <c r="F41" s="143"/>
      <c r="G41" s="143"/>
      <c r="H41" s="143"/>
      <c r="I41" s="143"/>
      <c r="J41" s="197"/>
      <c r="K41" s="197"/>
      <c r="L41" s="795"/>
      <c r="M41" s="795"/>
      <c r="N41" s="795"/>
      <c r="O41" s="796"/>
      <c r="P41" s="890"/>
      <c r="Q41" s="620"/>
      <c r="R41" s="838"/>
      <c r="S41" s="179"/>
      <c r="T41" s="13"/>
      <c r="U41" s="806"/>
      <c r="V41" s="807"/>
      <c r="W41" s="807"/>
      <c r="X41" s="807"/>
      <c r="Y41" s="807"/>
      <c r="Z41" s="808"/>
      <c r="AA41" s="40"/>
      <c r="AB41" s="13"/>
      <c r="AC41" s="13"/>
    </row>
    <row r="42" spans="1:29" ht="17.25" customHeight="1" thickBot="1" x14ac:dyDescent="0.3">
      <c r="A42" s="56"/>
      <c r="B42" s="143"/>
      <c r="C42" s="143"/>
      <c r="D42" s="143"/>
      <c r="E42" s="143"/>
      <c r="F42" s="143"/>
      <c r="G42" s="143"/>
      <c r="H42" s="143"/>
      <c r="I42" s="143"/>
      <c r="J42" s="198"/>
      <c r="K42" s="198"/>
      <c r="L42" s="199"/>
      <c r="M42" s="199" t="s">
        <v>10</v>
      </c>
      <c r="N42" s="199"/>
      <c r="O42" s="199"/>
      <c r="P42" s="200" t="s">
        <v>83</v>
      </c>
      <c r="Q42" s="200"/>
      <c r="R42" s="200"/>
      <c r="S42" s="179"/>
      <c r="T42" s="13"/>
      <c r="U42" s="478"/>
      <c r="V42" s="478"/>
      <c r="W42" s="478"/>
      <c r="X42" s="478"/>
      <c r="Y42" s="478"/>
      <c r="Z42" s="478"/>
      <c r="AA42" s="13"/>
      <c r="AB42" s="13"/>
      <c r="AC42" s="13"/>
    </row>
    <row r="43" spans="1:29" ht="15.75" customHeight="1" thickTop="1" x14ac:dyDescent="0.25">
      <c r="A43" s="56"/>
      <c r="B43" s="143"/>
      <c r="C43" s="143"/>
      <c r="D43" s="143"/>
      <c r="E43" s="143"/>
      <c r="F43" s="143"/>
      <c r="G43" s="143"/>
      <c r="H43" s="143"/>
      <c r="I43" s="143"/>
      <c r="J43" s="198"/>
      <c r="K43" s="198"/>
      <c r="L43" s="199"/>
      <c r="M43" s="891" t="s">
        <v>139</v>
      </c>
      <c r="N43" s="892"/>
      <c r="O43" s="893"/>
      <c r="P43" s="883" t="str">
        <f>IF(P40="","",P40/60)</f>
        <v/>
      </c>
      <c r="Q43" s="884"/>
      <c r="R43" s="885"/>
      <c r="S43" s="179"/>
      <c r="T43" s="13"/>
      <c r="U43" s="802" t="s">
        <v>165</v>
      </c>
      <c r="V43" s="802"/>
      <c r="W43" s="802"/>
      <c r="X43" s="802"/>
      <c r="Y43" s="802"/>
      <c r="Z43" s="802"/>
      <c r="AA43" s="13"/>
      <c r="AB43" s="13"/>
      <c r="AC43" s="13"/>
    </row>
    <row r="44" spans="1:29" ht="15.75" customHeight="1" thickBot="1" x14ac:dyDescent="0.3">
      <c r="A44" s="56"/>
      <c r="B44" s="143"/>
      <c r="C44" s="143"/>
      <c r="D44" s="143"/>
      <c r="E44" s="143"/>
      <c r="F44" s="143"/>
      <c r="G44" s="143"/>
      <c r="H44" s="143"/>
      <c r="I44" s="143"/>
      <c r="J44" s="198"/>
      <c r="K44" s="198"/>
      <c r="L44" s="199"/>
      <c r="M44" s="892"/>
      <c r="N44" s="892"/>
      <c r="O44" s="893"/>
      <c r="P44" s="886"/>
      <c r="Q44" s="887"/>
      <c r="R44" s="888"/>
      <c r="S44" s="179"/>
      <c r="T44" s="13"/>
      <c r="U44" s="802"/>
      <c r="V44" s="802"/>
      <c r="W44" s="802"/>
      <c r="X44" s="802"/>
      <c r="Y44" s="802"/>
      <c r="Z44" s="802"/>
      <c r="AA44" s="201"/>
      <c r="AB44" s="13"/>
      <c r="AC44" s="13"/>
    </row>
    <row r="45" spans="1:29" ht="10.5" customHeight="1" thickTop="1" thickBot="1" x14ac:dyDescent="0.3">
      <c r="A45" s="202"/>
      <c r="B45" s="203"/>
      <c r="C45" s="203"/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4"/>
      <c r="T45" s="13"/>
      <c r="U45" s="802"/>
      <c r="V45" s="802"/>
      <c r="W45" s="802"/>
      <c r="X45" s="802"/>
      <c r="Y45" s="802"/>
      <c r="Z45" s="802"/>
      <c r="AA45" s="201"/>
      <c r="AB45" s="13"/>
      <c r="AC45" s="13"/>
    </row>
    <row r="46" spans="1:29" ht="16.2" thickBot="1" x14ac:dyDescent="0.3">
      <c r="A46" s="175" t="s">
        <v>48</v>
      </c>
      <c r="B46" s="205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178"/>
      <c r="T46" s="13"/>
      <c r="U46" s="802"/>
      <c r="V46" s="802"/>
      <c r="W46" s="802"/>
      <c r="X46" s="802"/>
      <c r="Y46" s="802"/>
      <c r="Z46" s="802"/>
      <c r="AA46" s="118"/>
      <c r="AB46" s="13"/>
      <c r="AC46" s="13"/>
    </row>
    <row r="47" spans="1:29" ht="15.6" x14ac:dyDescent="0.3">
      <c r="A47" s="206"/>
      <c r="B47" s="170"/>
      <c r="C47" s="170"/>
      <c r="D47" s="170"/>
      <c r="E47" s="170"/>
      <c r="F47" s="859" t="s">
        <v>50</v>
      </c>
      <c r="G47" s="860"/>
      <c r="H47" s="860"/>
      <c r="I47" s="146"/>
      <c r="J47" s="152"/>
      <c r="K47" s="152"/>
      <c r="L47" s="857" t="s">
        <v>84</v>
      </c>
      <c r="M47" s="858"/>
      <c r="N47" s="858"/>
      <c r="O47" s="209"/>
      <c r="P47" s="209"/>
      <c r="Q47" s="207" t="s">
        <v>85</v>
      </c>
      <c r="R47" s="208"/>
      <c r="S47" s="210"/>
      <c r="T47" s="140"/>
      <c r="U47" s="802"/>
      <c r="V47" s="802"/>
      <c r="W47" s="802"/>
      <c r="X47" s="802"/>
      <c r="Y47" s="802"/>
      <c r="Z47" s="802"/>
      <c r="AA47" s="118"/>
      <c r="AB47" s="140"/>
      <c r="AC47" s="140"/>
    </row>
    <row r="48" spans="1:29" ht="15.6" x14ac:dyDescent="0.3">
      <c r="A48" s="56"/>
      <c r="B48" s="170"/>
      <c r="C48" s="170"/>
      <c r="D48" s="170"/>
      <c r="E48" s="170"/>
      <c r="F48" s="861"/>
      <c r="G48" s="862"/>
      <c r="H48" s="862"/>
      <c r="I48" s="146"/>
      <c r="J48" s="518" t="s">
        <v>87</v>
      </c>
      <c r="K48" s="211"/>
      <c r="L48" s="894" t="s">
        <v>88</v>
      </c>
      <c r="M48" s="895"/>
      <c r="N48" s="895"/>
      <c r="O48" s="209"/>
      <c r="P48" s="881" t="s">
        <v>86</v>
      </c>
      <c r="Q48" s="882"/>
      <c r="R48" s="882"/>
      <c r="S48" s="212"/>
      <c r="T48" s="140"/>
      <c r="U48" s="802"/>
      <c r="V48" s="802"/>
      <c r="W48" s="802"/>
      <c r="X48" s="802"/>
      <c r="Y48" s="802"/>
      <c r="Z48" s="802"/>
      <c r="AA48" s="118"/>
      <c r="AB48" s="140"/>
      <c r="AC48" s="140"/>
    </row>
    <row r="49" spans="1:29" ht="15.6" x14ac:dyDescent="0.3">
      <c r="A49" s="56"/>
      <c r="B49" s="152" t="s">
        <v>89</v>
      </c>
      <c r="C49" s="152"/>
      <c r="D49" s="152"/>
      <c r="E49" s="170"/>
      <c r="F49" s="915"/>
      <c r="G49" s="936"/>
      <c r="H49" s="936"/>
      <c r="I49" s="899" t="s">
        <v>90</v>
      </c>
      <c r="J49" s="918"/>
      <c r="K49" s="919"/>
      <c r="L49" s="899"/>
      <c r="M49" s="900"/>
      <c r="N49" s="901"/>
      <c r="O49" s="213" t="s">
        <v>53</v>
      </c>
      <c r="P49" s="915" t="str">
        <f>IF(F49*L49=0,"",F49*L49)</f>
        <v/>
      </c>
      <c r="Q49" s="924"/>
      <c r="R49" s="925"/>
      <c r="S49" s="212"/>
      <c r="T49" s="170"/>
      <c r="U49" s="802"/>
      <c r="V49" s="802"/>
      <c r="W49" s="802"/>
      <c r="X49" s="802"/>
      <c r="Y49" s="802"/>
      <c r="Z49" s="802"/>
      <c r="AA49" s="118"/>
      <c r="AB49" s="13"/>
      <c r="AC49" s="13"/>
    </row>
    <row r="50" spans="1:29" ht="15.6" x14ac:dyDescent="0.3">
      <c r="A50" s="56"/>
      <c r="B50" s="152" t="s">
        <v>166</v>
      </c>
      <c r="C50" s="152"/>
      <c r="D50" s="152"/>
      <c r="E50" s="170"/>
      <c r="F50" s="915"/>
      <c r="G50" s="916"/>
      <c r="H50" s="917"/>
      <c r="I50" s="899" t="s">
        <v>90</v>
      </c>
      <c r="J50" s="918"/>
      <c r="K50" s="919"/>
      <c r="L50" s="899"/>
      <c r="M50" s="900"/>
      <c r="N50" s="900"/>
      <c r="O50" s="213" t="s">
        <v>53</v>
      </c>
      <c r="P50" s="915" t="str">
        <f>IF(F50*L50=0,"",F50*L50)</f>
        <v/>
      </c>
      <c r="Q50" s="924"/>
      <c r="R50" s="925"/>
      <c r="S50" s="212"/>
      <c r="T50" s="170"/>
      <c r="U50" s="802"/>
      <c r="V50" s="802"/>
      <c r="W50" s="802"/>
      <c r="X50" s="802"/>
      <c r="Y50" s="802"/>
      <c r="Z50" s="802"/>
      <c r="AA50" s="118"/>
      <c r="AB50" s="13"/>
      <c r="AC50" s="13"/>
    </row>
    <row r="51" spans="1:29" ht="15.6" x14ac:dyDescent="0.3">
      <c r="A51" s="56"/>
      <c r="B51" s="152" t="s">
        <v>167</v>
      </c>
      <c r="C51" s="152"/>
      <c r="D51" s="152"/>
      <c r="E51" s="170"/>
      <c r="F51" s="915"/>
      <c r="G51" s="916"/>
      <c r="H51" s="917"/>
      <c r="I51" s="899" t="s">
        <v>90</v>
      </c>
      <c r="J51" s="918"/>
      <c r="K51" s="919"/>
      <c r="L51" s="899"/>
      <c r="M51" s="900"/>
      <c r="N51" s="900"/>
      <c r="O51" s="213" t="s">
        <v>53</v>
      </c>
      <c r="P51" s="915" t="str">
        <f>IF(F51*L51=0,"",F51*L51)</f>
        <v/>
      </c>
      <c r="Q51" s="924"/>
      <c r="R51" s="925"/>
      <c r="S51" s="212"/>
      <c r="T51" s="170"/>
      <c r="AA51" s="118"/>
      <c r="AB51" s="13"/>
      <c r="AC51" s="13"/>
    </row>
    <row r="52" spans="1:29" ht="15.6" x14ac:dyDescent="0.3">
      <c r="A52" s="56"/>
      <c r="B52" s="152" t="s">
        <v>167</v>
      </c>
      <c r="C52" s="152"/>
      <c r="D52" s="152"/>
      <c r="E52" s="170"/>
      <c r="F52" s="915"/>
      <c r="G52" s="916"/>
      <c r="H52" s="917"/>
      <c r="I52" s="899" t="s">
        <v>90</v>
      </c>
      <c r="J52" s="918"/>
      <c r="K52" s="919"/>
      <c r="L52" s="899"/>
      <c r="M52" s="900"/>
      <c r="N52" s="900"/>
      <c r="O52" s="213" t="s">
        <v>53</v>
      </c>
      <c r="P52" s="915" t="str">
        <f>IF(F52*L52=0,"",F52*L52)</f>
        <v/>
      </c>
      <c r="Q52" s="924"/>
      <c r="R52" s="925"/>
      <c r="S52" s="212"/>
      <c r="T52" s="170"/>
      <c r="U52" s="800" t="s">
        <v>93</v>
      </c>
      <c r="V52" s="801"/>
      <c r="W52" s="801"/>
      <c r="X52" s="801"/>
      <c r="Y52" s="801"/>
      <c r="Z52" s="801"/>
      <c r="AA52" s="118"/>
      <c r="AB52" s="13"/>
      <c r="AC52" s="13"/>
    </row>
    <row r="53" spans="1:29" ht="15.6" x14ac:dyDescent="0.3">
      <c r="A53" s="56"/>
      <c r="B53" s="152" t="s">
        <v>167</v>
      </c>
      <c r="C53" s="152"/>
      <c r="D53" s="152"/>
      <c r="E53" s="170"/>
      <c r="F53" s="915"/>
      <c r="G53" s="916"/>
      <c r="H53" s="917"/>
      <c r="I53" s="899" t="s">
        <v>90</v>
      </c>
      <c r="J53" s="918"/>
      <c r="K53" s="919"/>
      <c r="L53" s="899"/>
      <c r="M53" s="900"/>
      <c r="N53" s="900"/>
      <c r="O53" s="213" t="s">
        <v>53</v>
      </c>
      <c r="P53" s="915" t="str">
        <f>IF(F53*L53=0,"",F53*L53)</f>
        <v/>
      </c>
      <c r="Q53" s="924"/>
      <c r="R53" s="925"/>
      <c r="S53" s="212"/>
      <c r="T53" s="170"/>
      <c r="AA53" s="13"/>
      <c r="AB53" s="13"/>
      <c r="AC53" s="13"/>
    </row>
    <row r="54" spans="1:29" ht="12" customHeight="1" thickBot="1" x14ac:dyDescent="0.3">
      <c r="A54" s="56"/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212"/>
      <c r="T54" s="170"/>
      <c r="AA54" s="13"/>
      <c r="AB54" s="13"/>
      <c r="AC54" s="13"/>
    </row>
    <row r="55" spans="1:29" ht="16.2" thickTop="1" x14ac:dyDescent="0.3">
      <c r="A55" s="56"/>
      <c r="B55" s="215" t="s">
        <v>91</v>
      </c>
      <c r="C55" s="215"/>
      <c r="D55" s="215"/>
      <c r="E55" s="143"/>
      <c r="F55" s="143"/>
      <c r="G55" s="143"/>
      <c r="H55" s="143"/>
      <c r="I55" s="143"/>
      <c r="J55" s="143"/>
      <c r="K55" s="143"/>
      <c r="L55" s="930" t="str">
        <f>IF(SUM(L49:N53)=0,"",SUM(L49:N53))</f>
        <v/>
      </c>
      <c r="M55" s="931"/>
      <c r="N55" s="932"/>
      <c r="O55" s="216"/>
      <c r="P55" s="930" t="str">
        <f>IF(SUM(P49:R53)=0,"",SUM(P49:R53))</f>
        <v/>
      </c>
      <c r="Q55" s="931"/>
      <c r="R55" s="932"/>
      <c r="S55" s="212"/>
      <c r="T55" s="170"/>
      <c r="U55" s="923"/>
      <c r="V55" s="923"/>
      <c r="W55" s="923"/>
      <c r="X55" s="923"/>
      <c r="Y55" s="923"/>
      <c r="Z55" s="923"/>
      <c r="AA55" s="40"/>
      <c r="AB55" s="13"/>
      <c r="AC55" s="13"/>
    </row>
    <row r="56" spans="1:29" ht="16.2" thickBot="1" x14ac:dyDescent="0.35">
      <c r="A56" s="56"/>
      <c r="B56" s="215" t="s">
        <v>92</v>
      </c>
      <c r="C56" s="215"/>
      <c r="D56" s="215"/>
      <c r="E56" s="143"/>
      <c r="F56" s="143"/>
      <c r="G56" s="143"/>
      <c r="H56" s="143"/>
      <c r="I56" s="143"/>
      <c r="J56" s="143"/>
      <c r="K56" s="143"/>
      <c r="L56" s="933"/>
      <c r="M56" s="934"/>
      <c r="N56" s="935"/>
      <c r="O56" s="216"/>
      <c r="P56" s="933"/>
      <c r="Q56" s="934"/>
      <c r="R56" s="935"/>
      <c r="S56" s="179" t="s">
        <v>10</v>
      </c>
      <c r="T56" s="170"/>
      <c r="U56" s="809" t="s">
        <v>36</v>
      </c>
      <c r="V56" s="810"/>
      <c r="W56" s="810"/>
      <c r="X56" s="810"/>
      <c r="Y56" s="810"/>
      <c r="Z56" s="810"/>
      <c r="AA56" s="118"/>
      <c r="AB56" s="13"/>
      <c r="AC56" s="13"/>
    </row>
    <row r="57" spans="1:29" ht="6" customHeight="1" thickTop="1" x14ac:dyDescent="0.3">
      <c r="A57" s="60"/>
      <c r="B57" s="215"/>
      <c r="C57" s="215"/>
      <c r="D57" s="215"/>
      <c r="E57" s="215"/>
      <c r="F57" s="215"/>
      <c r="G57" s="215"/>
      <c r="H57" s="215"/>
      <c r="I57" s="215"/>
      <c r="J57" s="215"/>
      <c r="K57" s="215"/>
      <c r="L57" s="215"/>
      <c r="M57" s="215"/>
      <c r="N57" s="215"/>
      <c r="O57" s="215"/>
      <c r="P57" s="215"/>
      <c r="Q57" s="215"/>
      <c r="R57" s="215"/>
      <c r="S57" s="217"/>
      <c r="T57" s="13"/>
      <c r="AA57" s="13"/>
      <c r="AB57" s="13"/>
      <c r="AC57" s="13"/>
    </row>
    <row r="58" spans="1:29" ht="7.5" customHeight="1" thickBot="1" x14ac:dyDescent="0.35">
      <c r="A58" s="202"/>
      <c r="B58" s="363"/>
      <c r="C58" s="218"/>
      <c r="D58" s="218"/>
      <c r="E58" s="219"/>
      <c r="F58" s="219"/>
      <c r="G58" s="219"/>
      <c r="H58" s="219"/>
      <c r="I58" s="219"/>
      <c r="J58" s="219"/>
      <c r="K58" s="219"/>
      <c r="L58" s="219"/>
      <c r="M58" s="219"/>
      <c r="N58" s="219"/>
      <c r="O58" s="219"/>
      <c r="P58" s="219"/>
      <c r="Q58" s="219"/>
      <c r="R58" s="219"/>
      <c r="S58" s="204"/>
      <c r="T58" s="13"/>
      <c r="AA58" s="40"/>
      <c r="AB58" s="13"/>
      <c r="AC58" s="13"/>
    </row>
    <row r="59" spans="1:29" ht="15" customHeight="1" x14ac:dyDescent="0.25">
      <c r="A59" s="483" t="s">
        <v>59</v>
      </c>
    </row>
    <row r="60" spans="1:29" ht="15" customHeight="1" x14ac:dyDescent="0.25">
      <c r="A60" s="794" t="s">
        <v>170</v>
      </c>
      <c r="B60" s="794"/>
      <c r="C60" s="794"/>
      <c r="D60" s="794"/>
      <c r="E60" s="794"/>
      <c r="F60" s="794"/>
      <c r="G60" s="794"/>
      <c r="H60" s="794"/>
      <c r="I60" s="794"/>
      <c r="J60" s="794"/>
      <c r="K60" s="794"/>
      <c r="L60" s="794"/>
      <c r="M60" s="794"/>
      <c r="N60" s="794"/>
      <c r="O60" s="794"/>
      <c r="P60" s="794"/>
      <c r="Q60" s="794"/>
      <c r="R60" s="794"/>
      <c r="S60" s="794"/>
      <c r="T60" s="794"/>
      <c r="U60" s="794"/>
      <c r="V60" s="794"/>
    </row>
    <row r="61" spans="1:29" ht="15" customHeight="1" x14ac:dyDescent="0.25">
      <c r="Q61" s="512"/>
      <c r="R61" s="512"/>
      <c r="S61" s="572"/>
      <c r="T61" s="572"/>
      <c r="U61" s="572"/>
      <c r="V61" s="572"/>
      <c r="W61" s="572"/>
      <c r="X61" s="572"/>
      <c r="Y61" s="572"/>
      <c r="Z61" s="572"/>
      <c r="AA61" s="512"/>
      <c r="AB61" s="13"/>
      <c r="AC61" s="13"/>
    </row>
    <row r="62" spans="1:29" x14ac:dyDescent="0.25">
      <c r="U62" s="30"/>
      <c r="V62" s="30"/>
      <c r="W62" s="30"/>
      <c r="X62" s="30"/>
      <c r="Y62" s="30"/>
      <c r="Z62" s="30"/>
      <c r="AA62" s="30"/>
    </row>
    <row r="63" spans="1:29" x14ac:dyDescent="0.25">
      <c r="A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</row>
    <row r="64" spans="1:29" x14ac:dyDescent="0.2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</row>
    <row r="65" spans="1:29" x14ac:dyDescent="0.2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</row>
    <row r="66" spans="1:29" x14ac:dyDescent="0.2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</row>
    <row r="67" spans="1:29" x14ac:dyDescent="0.2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</row>
    <row r="68" spans="1:29" x14ac:dyDescent="0.2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</row>
  </sheetData>
  <mergeCells count="121">
    <mergeCell ref="I50:K50"/>
    <mergeCell ref="U29:Z30"/>
    <mergeCell ref="F50:H50"/>
    <mergeCell ref="P19:R20"/>
    <mergeCell ref="U55:Z55"/>
    <mergeCell ref="L53:N53"/>
    <mergeCell ref="P53:R53"/>
    <mergeCell ref="I53:K53"/>
    <mergeCell ref="P49:R49"/>
    <mergeCell ref="D38:F39"/>
    <mergeCell ref="J38:L39"/>
    <mergeCell ref="F53:H53"/>
    <mergeCell ref="L55:N56"/>
    <mergeCell ref="P55:R56"/>
    <mergeCell ref="F52:H52"/>
    <mergeCell ref="I52:K52"/>
    <mergeCell ref="P52:R52"/>
    <mergeCell ref="P50:R50"/>
    <mergeCell ref="P51:R51"/>
    <mergeCell ref="L50:N50"/>
    <mergeCell ref="L51:N51"/>
    <mergeCell ref="I51:K51"/>
    <mergeCell ref="F49:H49"/>
    <mergeCell ref="I49:K49"/>
    <mergeCell ref="L52:N52"/>
    <mergeCell ref="G32:I33"/>
    <mergeCell ref="L49:N49"/>
    <mergeCell ref="G38:I39"/>
    <mergeCell ref="U16:Z17"/>
    <mergeCell ref="U19:Z20"/>
    <mergeCell ref="U21:Z22"/>
    <mergeCell ref="U23:Z24"/>
    <mergeCell ref="U25:Z26"/>
    <mergeCell ref="J19:L20"/>
    <mergeCell ref="U27:Z28"/>
    <mergeCell ref="G30:I31"/>
    <mergeCell ref="M24:O25"/>
    <mergeCell ref="F51:H51"/>
    <mergeCell ref="D30:F31"/>
    <mergeCell ref="D32:F33"/>
    <mergeCell ref="J28:L29"/>
    <mergeCell ref="M32:O33"/>
    <mergeCell ref="M30:O31"/>
    <mergeCell ref="P28:R29"/>
    <mergeCell ref="P30:R31"/>
    <mergeCell ref="M34:O35"/>
    <mergeCell ref="M36:O37"/>
    <mergeCell ref="M28:O29"/>
    <mergeCell ref="B19:C20"/>
    <mergeCell ref="D22:F23"/>
    <mergeCell ref="G22:I23"/>
    <mergeCell ref="G28:I29"/>
    <mergeCell ref="D21:F21"/>
    <mergeCell ref="G24:I25"/>
    <mergeCell ref="B22:C23"/>
    <mergeCell ref="B24:C25"/>
    <mergeCell ref="B26:C27"/>
    <mergeCell ref="B28:C29"/>
    <mergeCell ref="D19:F20"/>
    <mergeCell ref="D24:F25"/>
    <mergeCell ref="D26:F27"/>
    <mergeCell ref="D28:F29"/>
    <mergeCell ref="G26:I27"/>
    <mergeCell ref="P38:R39"/>
    <mergeCell ref="P48:R48"/>
    <mergeCell ref="P36:R37"/>
    <mergeCell ref="P43:R44"/>
    <mergeCell ref="P40:R41"/>
    <mergeCell ref="M43:O44"/>
    <mergeCell ref="J34:L35"/>
    <mergeCell ref="J36:L37"/>
    <mergeCell ref="D34:F35"/>
    <mergeCell ref="L48:N48"/>
    <mergeCell ref="P32:R33"/>
    <mergeCell ref="P34:R35"/>
    <mergeCell ref="O6:R7"/>
    <mergeCell ref="J32:L33"/>
    <mergeCell ref="P22:R23"/>
    <mergeCell ref="A3:C3"/>
    <mergeCell ref="D3:R4"/>
    <mergeCell ref="L47:N47"/>
    <mergeCell ref="F47:H48"/>
    <mergeCell ref="G19:I20"/>
    <mergeCell ref="G21:I21"/>
    <mergeCell ref="G34:I35"/>
    <mergeCell ref="J22:L23"/>
    <mergeCell ref="J26:L27"/>
    <mergeCell ref="M26:O27"/>
    <mergeCell ref="D36:F37"/>
    <mergeCell ref="G36:I37"/>
    <mergeCell ref="B34:C35"/>
    <mergeCell ref="B21:C21"/>
    <mergeCell ref="B30:C31"/>
    <mergeCell ref="B32:C33"/>
    <mergeCell ref="B36:C37"/>
    <mergeCell ref="B38:C39"/>
    <mergeCell ref="J21:L21"/>
    <mergeCell ref="P21:R21"/>
    <mergeCell ref="J30:L31"/>
    <mergeCell ref="A60:V60"/>
    <mergeCell ref="L40:O41"/>
    <mergeCell ref="S61:Z61"/>
    <mergeCell ref="A1:K1"/>
    <mergeCell ref="U35:Z38"/>
    <mergeCell ref="U31:Z34"/>
    <mergeCell ref="U52:Z52"/>
    <mergeCell ref="U43:Z50"/>
    <mergeCell ref="U40:Z41"/>
    <mergeCell ref="U56:Z56"/>
    <mergeCell ref="O1:Z1"/>
    <mergeCell ref="P24:R25"/>
    <mergeCell ref="P26:R27"/>
    <mergeCell ref="M21:O21"/>
    <mergeCell ref="J16:R16"/>
    <mergeCell ref="M17:O20"/>
    <mergeCell ref="T12:Z13"/>
    <mergeCell ref="D6:L7"/>
    <mergeCell ref="M22:O23"/>
    <mergeCell ref="J24:L25"/>
    <mergeCell ref="U3:Z3"/>
    <mergeCell ref="U4:Z4"/>
  </mergeCells>
  <phoneticPr fontId="2" type="noConversion"/>
  <printOptions horizontalCentered="1" verticalCentered="1"/>
  <pageMargins left="0.1" right="0.1" top="0.15" bottom="0.15" header="0.25" footer="0.25"/>
  <pageSetup scale="8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-0.499984740745262"/>
  </sheetPr>
  <dimension ref="A1:BD43"/>
  <sheetViews>
    <sheetView workbookViewId="0">
      <selection activeCell="J2" sqref="J2:P2"/>
    </sheetView>
  </sheetViews>
  <sheetFormatPr defaultColWidth="9" defaultRowHeight="15.6" x14ac:dyDescent="0.3"/>
  <cols>
    <col min="1" max="14" width="4.59765625" style="146" customWidth="1"/>
    <col min="15" max="15" width="7.59765625" style="146" customWidth="1"/>
    <col min="16" max="16" width="3.59765625" style="146" customWidth="1"/>
    <col min="17" max="18" width="5.59765625" style="146" customWidth="1"/>
    <col min="19" max="19" width="6.59765625" style="146" customWidth="1"/>
    <col min="20" max="42" width="4.59765625" style="220" customWidth="1"/>
    <col min="43" max="56" width="9" style="220"/>
    <col min="57" max="16384" width="9" style="146"/>
  </cols>
  <sheetData>
    <row r="1" spans="1:56" ht="45.75" customHeight="1" x14ac:dyDescent="0.3">
      <c r="A1" s="958" t="s">
        <v>40</v>
      </c>
      <c r="B1" s="959"/>
      <c r="C1" s="959"/>
      <c r="D1" s="959"/>
      <c r="E1" s="959"/>
      <c r="F1" s="959"/>
      <c r="G1" s="959"/>
      <c r="H1" s="959"/>
      <c r="I1" s="959"/>
      <c r="J1" s="956" t="s">
        <v>199</v>
      </c>
      <c r="K1" s="957"/>
      <c r="L1" s="957"/>
      <c r="M1" s="952" t="s">
        <v>218</v>
      </c>
      <c r="N1" s="953"/>
      <c r="O1" s="953"/>
      <c r="P1" s="953"/>
      <c r="Q1" s="953"/>
      <c r="R1" s="953"/>
      <c r="S1" s="954"/>
    </row>
    <row r="2" spans="1:56" ht="31.5" customHeight="1" x14ac:dyDescent="0.3">
      <c r="A2" s="221" t="s">
        <v>41</v>
      </c>
      <c r="B2" s="222"/>
      <c r="C2" s="963"/>
      <c r="D2" s="963"/>
      <c r="E2" s="963"/>
      <c r="F2" s="963"/>
      <c r="G2" s="963"/>
      <c r="H2" s="963"/>
      <c r="I2" s="964"/>
      <c r="J2" s="960" t="s">
        <v>111</v>
      </c>
      <c r="K2" s="961"/>
      <c r="L2" s="961"/>
      <c r="M2" s="961"/>
      <c r="N2" s="961"/>
      <c r="O2" s="961"/>
      <c r="P2" s="962"/>
      <c r="Q2" s="223"/>
      <c r="R2" s="224" t="s">
        <v>37</v>
      </c>
      <c r="S2" s="955" t="s">
        <v>131</v>
      </c>
    </row>
    <row r="3" spans="1:56" s="229" customFormat="1" ht="31.5" customHeight="1" thickBot="1" x14ac:dyDescent="0.35">
      <c r="A3" s="225" t="s">
        <v>42</v>
      </c>
      <c r="B3" s="226"/>
      <c r="C3" s="965"/>
      <c r="D3" s="965"/>
      <c r="E3" s="965"/>
      <c r="F3" s="965"/>
      <c r="G3" s="965"/>
      <c r="H3" s="965"/>
      <c r="I3" s="966"/>
      <c r="J3" s="223"/>
      <c r="K3" s="227" t="s">
        <v>179</v>
      </c>
      <c r="L3" s="227"/>
      <c r="M3" s="227" t="s">
        <v>148</v>
      </c>
      <c r="N3" s="227"/>
      <c r="O3" s="227" t="s">
        <v>180</v>
      </c>
      <c r="P3" s="227"/>
      <c r="Q3" s="223"/>
      <c r="R3" s="224" t="s">
        <v>38</v>
      </c>
      <c r="S3" s="955"/>
      <c r="T3" s="227"/>
      <c r="U3" s="228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7"/>
      <c r="AQ3" s="227"/>
      <c r="AR3" s="227"/>
      <c r="AS3" s="227"/>
      <c r="AT3" s="227"/>
      <c r="AU3" s="227"/>
      <c r="AV3" s="227"/>
      <c r="AW3" s="227"/>
      <c r="AX3" s="227"/>
      <c r="AY3" s="227"/>
      <c r="AZ3" s="227"/>
      <c r="BA3" s="227"/>
      <c r="BB3" s="227"/>
      <c r="BC3" s="227"/>
      <c r="BD3" s="227"/>
    </row>
    <row r="4" spans="1:56" ht="8.1" customHeight="1" thickBot="1" x14ac:dyDescent="0.35">
      <c r="A4" s="230"/>
      <c r="B4" s="231"/>
      <c r="C4" s="231"/>
      <c r="D4" s="232"/>
      <c r="E4" s="232"/>
      <c r="F4" s="232"/>
      <c r="G4" s="231"/>
      <c r="H4" s="232"/>
      <c r="I4" s="232"/>
      <c r="J4" s="232"/>
      <c r="K4" s="232"/>
      <c r="L4" s="233"/>
      <c r="M4" s="232"/>
      <c r="N4" s="232"/>
      <c r="O4" s="232"/>
      <c r="P4" s="232"/>
      <c r="Q4" s="232"/>
      <c r="R4" s="232"/>
      <c r="S4" s="234"/>
      <c r="AC4" s="235"/>
      <c r="AD4" s="235"/>
    </row>
    <row r="5" spans="1:56" ht="21.6" thickBot="1" x14ac:dyDescent="0.4">
      <c r="A5" s="236">
        <v>6</v>
      </c>
      <c r="B5" s="237" t="s">
        <v>45</v>
      </c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9"/>
      <c r="N5" s="239"/>
      <c r="O5" s="240"/>
      <c r="P5" s="240"/>
      <c r="Q5" s="240"/>
      <c r="R5" s="240"/>
      <c r="S5" s="241"/>
      <c r="T5" s="242"/>
      <c r="U5" s="242"/>
      <c r="V5" s="242"/>
      <c r="W5" s="242"/>
      <c r="X5" s="242"/>
      <c r="Y5" s="242"/>
      <c r="Z5" s="242"/>
    </row>
    <row r="6" spans="1:56" ht="16.2" thickBot="1" x14ac:dyDescent="0.35">
      <c r="A6" s="967" t="s">
        <v>121</v>
      </c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4"/>
      <c r="N6" s="244"/>
      <c r="O6" s="242"/>
      <c r="P6" s="245"/>
      <c r="Q6" s="245"/>
      <c r="R6" s="242"/>
      <c r="S6" s="246"/>
      <c r="T6" s="242"/>
      <c r="U6" s="243"/>
    </row>
    <row r="7" spans="1:56" ht="18" thickBot="1" x14ac:dyDescent="0.35">
      <c r="A7" s="968"/>
      <c r="B7" s="247" t="s">
        <v>113</v>
      </c>
      <c r="C7" s="248"/>
      <c r="D7" s="248"/>
      <c r="E7" s="248"/>
      <c r="F7" s="248"/>
      <c r="G7" s="248"/>
      <c r="H7" s="248"/>
      <c r="I7" s="248"/>
      <c r="J7" s="249"/>
      <c r="K7" s="943" t="s">
        <v>46</v>
      </c>
      <c r="L7" s="942"/>
      <c r="M7" s="942"/>
      <c r="N7" s="942"/>
      <c r="O7" s="942"/>
      <c r="P7" s="939"/>
      <c r="Q7" s="939"/>
      <c r="R7" s="250" t="s">
        <v>124</v>
      </c>
      <c r="S7" s="251"/>
      <c r="T7" s="252"/>
      <c r="U7" s="243"/>
    </row>
    <row r="8" spans="1:56" x14ac:dyDescent="0.3">
      <c r="A8" s="968"/>
      <c r="C8" s="243"/>
      <c r="D8" s="243"/>
      <c r="E8" s="243"/>
      <c r="F8" s="243"/>
      <c r="G8" s="243"/>
      <c r="H8" s="243"/>
      <c r="I8" s="243"/>
      <c r="J8" s="243"/>
      <c r="K8" s="943" t="s">
        <v>141</v>
      </c>
      <c r="L8" s="942"/>
      <c r="M8" s="942"/>
      <c r="N8" s="942"/>
      <c r="O8" s="942"/>
      <c r="P8" s="939"/>
      <c r="Q8" s="939"/>
      <c r="R8" s="250" t="s">
        <v>124</v>
      </c>
      <c r="S8" s="251"/>
      <c r="T8" s="252"/>
      <c r="U8" s="243"/>
    </row>
    <row r="9" spans="1:56" x14ac:dyDescent="0.3">
      <c r="A9" s="968"/>
      <c r="B9" s="253" t="s">
        <v>114</v>
      </c>
      <c r="C9" s="243"/>
      <c r="D9" s="243"/>
      <c r="E9" s="243"/>
      <c r="F9" s="243" t="s">
        <v>115</v>
      </c>
      <c r="G9" s="243"/>
      <c r="H9" s="939"/>
      <c r="I9" s="939"/>
      <c r="J9" s="243"/>
      <c r="K9" s="943" t="s">
        <v>18</v>
      </c>
      <c r="L9" s="942"/>
      <c r="M9" s="942"/>
      <c r="N9" s="942"/>
      <c r="O9" s="942"/>
      <c r="P9" s="971" t="str">
        <f>IF(P7-P8=0,"",P7-P8)</f>
        <v/>
      </c>
      <c r="Q9" s="971"/>
      <c r="R9" s="250" t="s">
        <v>124</v>
      </c>
      <c r="S9" s="251"/>
      <c r="T9" s="252"/>
      <c r="U9" s="243"/>
    </row>
    <row r="10" spans="1:56" ht="16.2" thickBot="1" x14ac:dyDescent="0.35">
      <c r="A10" s="968"/>
      <c r="B10" s="253"/>
      <c r="C10" s="243"/>
      <c r="D10" s="243"/>
      <c r="E10" s="243"/>
      <c r="F10" s="243" t="s">
        <v>116</v>
      </c>
      <c r="G10" s="243"/>
      <c r="H10" s="939"/>
      <c r="I10" s="939"/>
      <c r="J10" s="243"/>
      <c r="K10" s="943" t="s">
        <v>112</v>
      </c>
      <c r="L10" s="942"/>
      <c r="M10" s="942"/>
      <c r="N10" s="942"/>
      <c r="O10" s="942"/>
      <c r="P10" s="948" t="str">
        <f>IF(P9="","",P9/60)</f>
        <v/>
      </c>
      <c r="Q10" s="948"/>
      <c r="R10" s="254" t="s">
        <v>123</v>
      </c>
      <c r="S10" s="251"/>
      <c r="T10" s="252"/>
      <c r="U10" s="243"/>
      <c r="W10" s="972"/>
      <c r="X10" s="973"/>
      <c r="Y10" s="973"/>
    </row>
    <row r="11" spans="1:56" ht="16.2" thickTop="1" x14ac:dyDescent="0.3">
      <c r="A11" s="968"/>
      <c r="S11" s="255"/>
    </row>
    <row r="12" spans="1:56" ht="16.2" thickBot="1" x14ac:dyDescent="0.35">
      <c r="A12" s="969"/>
      <c r="B12" s="256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55"/>
    </row>
    <row r="13" spans="1:56" ht="18" thickBot="1" x14ac:dyDescent="0.35">
      <c r="A13" s="967" t="s">
        <v>122</v>
      </c>
      <c r="B13" s="247" t="s">
        <v>117</v>
      </c>
      <c r="C13" s="257"/>
      <c r="D13" s="257"/>
      <c r="E13" s="257"/>
      <c r="F13" s="257"/>
      <c r="G13" s="257"/>
      <c r="H13" s="257"/>
      <c r="I13" s="248"/>
      <c r="J13" s="249"/>
      <c r="K13" s="258"/>
      <c r="L13" s="258"/>
      <c r="M13" s="258"/>
      <c r="N13" s="258"/>
      <c r="O13" s="258"/>
      <c r="P13" s="258"/>
      <c r="Q13" s="258"/>
      <c r="R13" s="258"/>
      <c r="S13" s="259"/>
    </row>
    <row r="14" spans="1:56" ht="7.5" customHeight="1" x14ac:dyDescent="0.3">
      <c r="A14" s="970"/>
      <c r="B14" s="260"/>
      <c r="C14" s="261"/>
      <c r="D14" s="261"/>
      <c r="E14" s="261"/>
      <c r="F14" s="261"/>
      <c r="G14" s="261"/>
      <c r="H14" s="261"/>
      <c r="S14" s="255"/>
    </row>
    <row r="15" spans="1:56" x14ac:dyDescent="0.3">
      <c r="A15" s="970"/>
      <c r="B15" s="146" t="s">
        <v>118</v>
      </c>
      <c r="C15" s="243"/>
      <c r="D15" s="939"/>
      <c r="E15" s="939"/>
      <c r="F15" s="939"/>
      <c r="G15" s="939"/>
      <c r="H15" s="939"/>
      <c r="I15" s="939"/>
      <c r="J15" s="939"/>
      <c r="K15" s="943" t="s">
        <v>46</v>
      </c>
      <c r="L15" s="942"/>
      <c r="M15" s="942"/>
      <c r="N15" s="942"/>
      <c r="O15" s="942"/>
      <c r="P15" s="939"/>
      <c r="Q15" s="939"/>
      <c r="R15" s="250" t="s">
        <v>124</v>
      </c>
      <c r="S15" s="251"/>
    </row>
    <row r="16" spans="1:56" x14ac:dyDescent="0.3">
      <c r="A16" s="970"/>
      <c r="B16" s="256"/>
      <c r="C16" s="243"/>
      <c r="D16" s="243"/>
      <c r="E16" s="243"/>
      <c r="F16" s="243"/>
      <c r="G16" s="243"/>
      <c r="H16" s="243"/>
      <c r="I16" s="243"/>
      <c r="J16" s="243"/>
      <c r="K16" s="943" t="s">
        <v>141</v>
      </c>
      <c r="L16" s="942"/>
      <c r="M16" s="942"/>
      <c r="N16" s="942"/>
      <c r="O16" s="942"/>
      <c r="P16" s="939"/>
      <c r="Q16" s="939"/>
      <c r="R16" s="250" t="s">
        <v>124</v>
      </c>
      <c r="S16" s="251"/>
      <c r="T16" s="242"/>
      <c r="U16" s="243"/>
    </row>
    <row r="17" spans="1:30" x14ac:dyDescent="0.3">
      <c r="A17" s="970"/>
      <c r="B17" s="253" t="s">
        <v>114</v>
      </c>
      <c r="C17" s="243"/>
      <c r="D17" s="243"/>
      <c r="E17" s="243"/>
      <c r="F17" s="243" t="s">
        <v>115</v>
      </c>
      <c r="G17" s="243"/>
      <c r="H17" s="939"/>
      <c r="I17" s="939"/>
      <c r="J17" s="243"/>
      <c r="K17" s="943" t="s">
        <v>18</v>
      </c>
      <c r="L17" s="942"/>
      <c r="M17" s="942"/>
      <c r="N17" s="942"/>
      <c r="O17" s="942"/>
      <c r="P17" s="971" t="str">
        <f>IF(P15-P16=0,"",P15-P16)</f>
        <v/>
      </c>
      <c r="Q17" s="971"/>
      <c r="R17" s="250" t="s">
        <v>124</v>
      </c>
      <c r="S17" s="251"/>
      <c r="T17" s="242"/>
      <c r="U17" s="243"/>
    </row>
    <row r="18" spans="1:30" ht="16.2" thickBot="1" x14ac:dyDescent="0.35">
      <c r="A18" s="970"/>
      <c r="B18" s="253"/>
      <c r="C18" s="243"/>
      <c r="D18" s="243"/>
      <c r="E18" s="243"/>
      <c r="F18" s="243" t="s">
        <v>116</v>
      </c>
      <c r="G18" s="243"/>
      <c r="H18" s="939"/>
      <c r="I18" s="939"/>
      <c r="J18" s="243"/>
      <c r="K18" s="943" t="s">
        <v>112</v>
      </c>
      <c r="L18" s="942"/>
      <c r="M18" s="942"/>
      <c r="N18" s="942"/>
      <c r="O18" s="942"/>
      <c r="P18" s="948" t="str">
        <f>IF(P17="","",P17/60)</f>
        <v/>
      </c>
      <c r="Q18" s="948"/>
      <c r="R18" s="254" t="s">
        <v>47</v>
      </c>
      <c r="S18" s="251"/>
      <c r="T18" s="242"/>
      <c r="U18" s="243"/>
    </row>
    <row r="19" spans="1:30" ht="16.8" thickTop="1" thickBot="1" x14ac:dyDescent="0.35">
      <c r="A19" s="970"/>
      <c r="S19" s="255"/>
      <c r="T19" s="242"/>
      <c r="U19" s="243"/>
    </row>
    <row r="20" spans="1:30" ht="7.5" customHeight="1" x14ac:dyDescent="0.3">
      <c r="A20" s="970"/>
      <c r="B20" s="262"/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9"/>
      <c r="T20" s="242"/>
      <c r="U20" s="243"/>
    </row>
    <row r="21" spans="1:30" x14ac:dyDescent="0.3">
      <c r="A21" s="970"/>
      <c r="B21" s="256" t="s">
        <v>118</v>
      </c>
      <c r="C21" s="243"/>
      <c r="D21" s="939"/>
      <c r="E21" s="939"/>
      <c r="F21" s="939"/>
      <c r="G21" s="939"/>
      <c r="H21" s="939"/>
      <c r="I21" s="939"/>
      <c r="J21" s="939"/>
      <c r="K21" s="943" t="s">
        <v>46</v>
      </c>
      <c r="L21" s="942"/>
      <c r="M21" s="942"/>
      <c r="N21" s="942"/>
      <c r="O21" s="942"/>
      <c r="P21" s="939"/>
      <c r="Q21" s="939"/>
      <c r="R21" s="250" t="s">
        <v>124</v>
      </c>
      <c r="S21" s="251"/>
      <c r="T21" s="242"/>
      <c r="U21" s="243"/>
    </row>
    <row r="22" spans="1:30" x14ac:dyDescent="0.3">
      <c r="A22" s="970"/>
      <c r="B22" s="256"/>
      <c r="K22" s="943" t="s">
        <v>141</v>
      </c>
      <c r="L22" s="942"/>
      <c r="M22" s="942"/>
      <c r="N22" s="942"/>
      <c r="O22" s="942"/>
      <c r="P22" s="939"/>
      <c r="Q22" s="939"/>
      <c r="R22" s="250" t="s">
        <v>124</v>
      </c>
      <c r="S22" s="251"/>
      <c r="T22" s="242"/>
      <c r="U22" s="243"/>
    </row>
    <row r="23" spans="1:30" x14ac:dyDescent="0.3">
      <c r="A23" s="970"/>
      <c r="B23" s="263" t="s">
        <v>114</v>
      </c>
      <c r="C23" s="243"/>
      <c r="D23" s="243"/>
      <c r="E23" s="243"/>
      <c r="F23" s="243" t="s">
        <v>115</v>
      </c>
      <c r="G23" s="243"/>
      <c r="H23" s="939"/>
      <c r="I23" s="939"/>
      <c r="J23" s="243"/>
      <c r="K23" s="943" t="s">
        <v>18</v>
      </c>
      <c r="L23" s="942"/>
      <c r="M23" s="942"/>
      <c r="N23" s="942"/>
      <c r="O23" s="942"/>
      <c r="P23" s="971" t="str">
        <f>IF(P21-P22=0,"",P21-P22)</f>
        <v/>
      </c>
      <c r="Q23" s="971"/>
      <c r="R23" s="250" t="s">
        <v>124</v>
      </c>
      <c r="S23" s="251"/>
      <c r="T23" s="242"/>
      <c r="U23" s="243"/>
    </row>
    <row r="24" spans="1:30" ht="16.2" thickBot="1" x14ac:dyDescent="0.35">
      <c r="A24" s="970"/>
      <c r="B24" s="263"/>
      <c r="C24" s="243"/>
      <c r="D24" s="243"/>
      <c r="E24" s="243"/>
      <c r="F24" s="243" t="s">
        <v>116</v>
      </c>
      <c r="G24" s="243"/>
      <c r="H24" s="939"/>
      <c r="I24" s="939"/>
      <c r="J24" s="243"/>
      <c r="K24" s="943" t="s">
        <v>112</v>
      </c>
      <c r="L24" s="942"/>
      <c r="M24" s="942"/>
      <c r="N24" s="942"/>
      <c r="O24" s="942"/>
      <c r="P24" s="948" t="str">
        <f>IF(P23="","",P23/60)</f>
        <v/>
      </c>
      <c r="Q24" s="948"/>
      <c r="R24" s="254" t="s">
        <v>47</v>
      </c>
      <c r="S24" s="251"/>
      <c r="T24" s="242"/>
      <c r="U24" s="243"/>
    </row>
    <row r="25" spans="1:30" ht="16.8" thickTop="1" thickBot="1" x14ac:dyDescent="0.35">
      <c r="A25" s="970"/>
      <c r="S25" s="255"/>
      <c r="T25" s="242"/>
      <c r="U25" s="243"/>
    </row>
    <row r="26" spans="1:30" ht="7.5" customHeight="1" x14ac:dyDescent="0.3">
      <c r="A26" s="970"/>
      <c r="B26" s="262"/>
      <c r="C26" s="258"/>
      <c r="D26" s="258"/>
      <c r="E26" s="258"/>
      <c r="F26" s="258"/>
      <c r="G26" s="258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9"/>
      <c r="T26" s="242"/>
      <c r="U26" s="243"/>
    </row>
    <row r="27" spans="1:30" x14ac:dyDescent="0.3">
      <c r="A27" s="970"/>
      <c r="B27" s="256" t="s">
        <v>118</v>
      </c>
      <c r="C27" s="243"/>
      <c r="D27" s="939"/>
      <c r="E27" s="939"/>
      <c r="F27" s="939"/>
      <c r="G27" s="939"/>
      <c r="H27" s="939"/>
      <c r="I27" s="939"/>
      <c r="J27" s="939"/>
      <c r="K27" s="943" t="s">
        <v>46</v>
      </c>
      <c r="L27" s="942"/>
      <c r="M27" s="942"/>
      <c r="N27" s="942"/>
      <c r="O27" s="942"/>
      <c r="P27" s="939"/>
      <c r="Q27" s="939"/>
      <c r="R27" s="250" t="s">
        <v>124</v>
      </c>
      <c r="S27" s="251"/>
      <c r="T27" s="242"/>
      <c r="U27" s="243"/>
    </row>
    <row r="28" spans="1:30" x14ac:dyDescent="0.3">
      <c r="A28" s="970"/>
      <c r="B28" s="256"/>
      <c r="K28" s="943" t="s">
        <v>141</v>
      </c>
      <c r="L28" s="942"/>
      <c r="M28" s="942"/>
      <c r="N28" s="942"/>
      <c r="O28" s="942"/>
      <c r="P28" s="939"/>
      <c r="Q28" s="939"/>
      <c r="R28" s="250" t="s">
        <v>124</v>
      </c>
      <c r="S28" s="251"/>
      <c r="T28" s="242"/>
      <c r="U28" s="243"/>
    </row>
    <row r="29" spans="1:30" x14ac:dyDescent="0.3">
      <c r="A29" s="970"/>
      <c r="B29" s="263" t="s">
        <v>114</v>
      </c>
      <c r="C29" s="243"/>
      <c r="D29" s="243"/>
      <c r="E29" s="243"/>
      <c r="F29" s="243" t="s">
        <v>115</v>
      </c>
      <c r="G29" s="243"/>
      <c r="H29" s="939"/>
      <c r="I29" s="939"/>
      <c r="J29" s="243"/>
      <c r="K29" s="943" t="s">
        <v>18</v>
      </c>
      <c r="L29" s="942"/>
      <c r="M29" s="942"/>
      <c r="N29" s="942"/>
      <c r="O29" s="942"/>
      <c r="P29" s="971" t="str">
        <f>IF(P27-P28=0,"",P27-P28)</f>
        <v/>
      </c>
      <c r="Q29" s="971"/>
      <c r="R29" s="250" t="s">
        <v>124</v>
      </c>
      <c r="S29" s="251"/>
      <c r="T29" s="242"/>
      <c r="U29" s="243"/>
    </row>
    <row r="30" spans="1:30" ht="16.2" thickBot="1" x14ac:dyDescent="0.35">
      <c r="A30" s="970"/>
      <c r="B30" s="263"/>
      <c r="C30" s="243"/>
      <c r="D30" s="243"/>
      <c r="E30" s="243"/>
      <c r="F30" s="243" t="s">
        <v>116</v>
      </c>
      <c r="G30" s="243"/>
      <c r="H30" s="939"/>
      <c r="I30" s="939"/>
      <c r="J30" s="243"/>
      <c r="K30" s="943" t="s">
        <v>112</v>
      </c>
      <c r="L30" s="942"/>
      <c r="M30" s="942"/>
      <c r="N30" s="942"/>
      <c r="O30" s="942"/>
      <c r="P30" s="948" t="str">
        <f>IF(P29="","",P29/60)</f>
        <v/>
      </c>
      <c r="Q30" s="948"/>
      <c r="R30" s="254" t="s">
        <v>47</v>
      </c>
      <c r="S30" s="251"/>
      <c r="T30" s="242"/>
      <c r="U30" s="243"/>
    </row>
    <row r="31" spans="1:30" ht="7.5" customHeight="1" thickTop="1" thickBot="1" x14ac:dyDescent="0.35">
      <c r="A31" s="264"/>
      <c r="B31" s="265"/>
      <c r="C31" s="266"/>
      <c r="D31" s="266"/>
      <c r="E31" s="266"/>
      <c r="F31" s="266"/>
      <c r="G31" s="266"/>
      <c r="H31" s="266"/>
      <c r="I31" s="266"/>
      <c r="J31" s="266"/>
      <c r="K31" s="266"/>
      <c r="L31" s="266"/>
      <c r="M31" s="266"/>
      <c r="N31" s="266"/>
      <c r="O31" s="266"/>
      <c r="P31" s="266"/>
      <c r="Q31" s="266"/>
      <c r="R31" s="266"/>
      <c r="S31" s="267"/>
      <c r="T31" s="242"/>
      <c r="U31" s="243"/>
    </row>
    <row r="32" spans="1:30" ht="8.1" customHeight="1" thickBot="1" x14ac:dyDescent="0.35">
      <c r="A32" s="268"/>
      <c r="B32" s="269"/>
      <c r="C32" s="269"/>
      <c r="D32" s="270"/>
      <c r="E32" s="270"/>
      <c r="F32" s="270"/>
      <c r="G32" s="271"/>
      <c r="H32" s="272"/>
      <c r="I32" s="272"/>
      <c r="J32" s="272"/>
      <c r="K32" s="272"/>
      <c r="L32" s="273"/>
      <c r="M32" s="274"/>
      <c r="N32" s="274"/>
      <c r="O32" s="274"/>
      <c r="P32" s="274"/>
      <c r="Q32" s="274"/>
      <c r="R32" s="274"/>
      <c r="S32" s="275"/>
      <c r="AC32" s="235"/>
      <c r="AD32" s="235"/>
    </row>
    <row r="33" spans="1:56" s="281" customFormat="1" ht="23.25" customHeight="1" thickBot="1" x14ac:dyDescent="0.4">
      <c r="A33" s="236">
        <v>6</v>
      </c>
      <c r="B33" s="276" t="s">
        <v>48</v>
      </c>
      <c r="C33" s="277"/>
      <c r="D33" s="277"/>
      <c r="E33" s="277"/>
      <c r="F33" s="277"/>
      <c r="G33" s="277"/>
      <c r="H33" s="277"/>
      <c r="I33" s="277"/>
      <c r="J33" s="277"/>
      <c r="K33" s="277"/>
      <c r="L33" s="277"/>
      <c r="M33" s="278"/>
      <c r="N33" s="278"/>
      <c r="O33" s="279"/>
      <c r="P33" s="279"/>
      <c r="Q33" s="279"/>
      <c r="R33" s="279"/>
      <c r="S33" s="280"/>
      <c r="T33" s="242"/>
      <c r="U33" s="243"/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242"/>
      <c r="AG33" s="242"/>
      <c r="AH33" s="242"/>
      <c r="AI33" s="242"/>
      <c r="AJ33" s="242"/>
      <c r="AK33" s="242"/>
      <c r="AL33" s="242"/>
      <c r="AM33" s="242"/>
      <c r="AN33" s="242"/>
      <c r="AO33" s="242"/>
      <c r="AP33" s="242"/>
      <c r="AQ33" s="242"/>
      <c r="AR33" s="242"/>
      <c r="AS33" s="242"/>
      <c r="AT33" s="242"/>
      <c r="AU33" s="242"/>
      <c r="AV33" s="242"/>
      <c r="AW33" s="242"/>
      <c r="AX33" s="242"/>
      <c r="AY33" s="242"/>
      <c r="AZ33" s="242"/>
      <c r="BA33" s="242"/>
      <c r="BB33" s="242"/>
      <c r="BC33" s="242"/>
      <c r="BD33" s="242"/>
    </row>
    <row r="34" spans="1:56" ht="29.25" customHeight="1" x14ac:dyDescent="0.3">
      <c r="A34" s="282"/>
      <c r="B34" s="229" t="s">
        <v>49</v>
      </c>
      <c r="D34" s="283"/>
      <c r="G34" s="284"/>
      <c r="H34" s="284"/>
      <c r="I34" s="949" t="s">
        <v>50</v>
      </c>
      <c r="J34" s="950"/>
      <c r="K34" s="950"/>
      <c r="L34" s="214" t="s">
        <v>51</v>
      </c>
      <c r="M34" s="949" t="s">
        <v>52</v>
      </c>
      <c r="N34" s="950"/>
      <c r="O34" s="950"/>
      <c r="P34" s="214" t="s">
        <v>53</v>
      </c>
      <c r="Q34" s="949" t="s">
        <v>54</v>
      </c>
      <c r="R34" s="950"/>
      <c r="S34" s="951"/>
    </row>
    <row r="35" spans="1:56" ht="21" customHeight="1" x14ac:dyDescent="0.3">
      <c r="A35" s="282"/>
      <c r="B35" s="477" t="s">
        <v>2</v>
      </c>
      <c r="C35" s="974" t="s">
        <v>55</v>
      </c>
      <c r="D35" s="974"/>
      <c r="E35" s="285"/>
      <c r="F35" s="944" t="s">
        <v>119</v>
      </c>
      <c r="G35" s="945"/>
      <c r="H35" s="945"/>
      <c r="I35" s="936"/>
      <c r="J35" s="936"/>
      <c r="K35" s="936"/>
      <c r="L35" s="214" t="s">
        <v>51</v>
      </c>
      <c r="M35" s="918"/>
      <c r="N35" s="918"/>
      <c r="O35" s="918"/>
      <c r="P35" s="214" t="s">
        <v>53</v>
      </c>
      <c r="Q35" s="936" t="str">
        <f>IF(I35*M35=0,"",I35*M35)</f>
        <v/>
      </c>
      <c r="R35" s="976"/>
      <c r="S35" s="977"/>
    </row>
    <row r="36" spans="1:56" ht="21" customHeight="1" x14ac:dyDescent="0.3">
      <c r="A36" s="282"/>
      <c r="B36" s="220"/>
      <c r="C36" s="975" t="s">
        <v>56</v>
      </c>
      <c r="D36" s="975"/>
      <c r="E36" s="285"/>
      <c r="F36" s="944" t="s">
        <v>120</v>
      </c>
      <c r="G36" s="945"/>
      <c r="H36" s="945"/>
      <c r="I36" s="936"/>
      <c r="J36" s="936"/>
      <c r="K36" s="936"/>
      <c r="L36" s="214" t="s">
        <v>51</v>
      </c>
      <c r="M36" s="918"/>
      <c r="N36" s="918"/>
      <c r="O36" s="918"/>
      <c r="P36" s="214" t="s">
        <v>53</v>
      </c>
      <c r="Q36" s="936" t="str">
        <f>IF(I36*M36=0,"",I36*M36)</f>
        <v/>
      </c>
      <c r="R36" s="976"/>
      <c r="S36" s="977"/>
    </row>
    <row r="37" spans="1:56" ht="21" customHeight="1" x14ac:dyDescent="0.3">
      <c r="A37" s="282"/>
      <c r="B37" s="477" t="s">
        <v>2</v>
      </c>
      <c r="C37" s="946" t="s">
        <v>57</v>
      </c>
      <c r="D37" s="946"/>
      <c r="E37" s="285"/>
      <c r="F37" s="944" t="s">
        <v>120</v>
      </c>
      <c r="G37" s="945"/>
      <c r="H37" s="945"/>
      <c r="I37" s="936"/>
      <c r="J37" s="936"/>
      <c r="K37" s="936"/>
      <c r="L37" s="214" t="s">
        <v>51</v>
      </c>
      <c r="M37" s="918"/>
      <c r="N37" s="918"/>
      <c r="O37" s="918"/>
      <c r="P37" s="214" t="s">
        <v>53</v>
      </c>
      <c r="Q37" s="936" t="str">
        <f>IF(I37*M37=0,"",I37*M37)</f>
        <v/>
      </c>
      <c r="R37" s="976"/>
      <c r="S37" s="977"/>
    </row>
    <row r="38" spans="1:56" ht="21" customHeight="1" x14ac:dyDescent="0.3">
      <c r="A38" s="282"/>
      <c r="E38" s="285"/>
      <c r="F38" s="944" t="s">
        <v>120</v>
      </c>
      <c r="G38" s="945"/>
      <c r="H38" s="945"/>
      <c r="I38" s="936"/>
      <c r="J38" s="936"/>
      <c r="K38" s="936"/>
      <c r="L38" s="214" t="s">
        <v>51</v>
      </c>
      <c r="M38" s="918"/>
      <c r="N38" s="918"/>
      <c r="O38" s="918"/>
      <c r="P38" s="214" t="s">
        <v>53</v>
      </c>
      <c r="Q38" s="936" t="str">
        <f>IF(I38*M38=0,"",I38*M38)</f>
        <v/>
      </c>
      <c r="R38" s="976"/>
      <c r="S38" s="977"/>
    </row>
    <row r="39" spans="1:56" ht="21" customHeight="1" thickBot="1" x14ac:dyDescent="0.35">
      <c r="A39" s="282"/>
      <c r="C39" s="940" t="s">
        <v>58</v>
      </c>
      <c r="D39" s="941"/>
      <c r="E39" s="941"/>
      <c r="F39" s="941"/>
      <c r="G39" s="941"/>
      <c r="H39" s="941"/>
      <c r="I39" s="942"/>
      <c r="J39" s="942"/>
      <c r="K39" s="942"/>
      <c r="L39" s="242"/>
      <c r="M39" s="947" t="str">
        <f>IF(SUM(M35:O38)=0,"",SUM(M35:O38))</f>
        <v/>
      </c>
      <c r="N39" s="947"/>
      <c r="O39" s="947"/>
      <c r="P39" s="242"/>
      <c r="Q39" s="978" t="str">
        <f>IF(SUM(Q35:S38)=0,"",SUM(Q35:S38))</f>
        <v/>
      </c>
      <c r="R39" s="978"/>
      <c r="S39" s="979"/>
    </row>
    <row r="40" spans="1:56" ht="11.25" customHeight="1" thickTop="1" x14ac:dyDescent="0.3">
      <c r="A40" s="282"/>
      <c r="Q40" s="220"/>
      <c r="R40" s="220"/>
      <c r="S40" s="286"/>
      <c r="T40" s="242"/>
      <c r="U40" s="242"/>
    </row>
    <row r="41" spans="1:56" x14ac:dyDescent="0.3">
      <c r="A41" s="479" t="s">
        <v>59</v>
      </c>
      <c r="Q41" s="220"/>
      <c r="R41" s="220"/>
      <c r="S41" s="286"/>
      <c r="T41" s="242"/>
      <c r="U41" s="242"/>
    </row>
    <row r="42" spans="1:56" ht="16.2" thickBot="1" x14ac:dyDescent="0.35">
      <c r="A42" s="480"/>
      <c r="B42" s="266"/>
      <c r="C42" s="266"/>
      <c r="D42" s="266"/>
      <c r="E42" s="266"/>
      <c r="F42" s="266"/>
      <c r="G42" s="266"/>
      <c r="H42" s="266"/>
      <c r="I42" s="266"/>
      <c r="J42" s="266"/>
      <c r="K42" s="266"/>
      <c r="L42" s="266"/>
      <c r="M42" s="266"/>
      <c r="N42" s="266"/>
      <c r="O42" s="266"/>
      <c r="P42" s="266"/>
      <c r="Q42" s="266"/>
      <c r="R42" s="266"/>
      <c r="S42" s="287"/>
      <c r="T42" s="242"/>
      <c r="U42" s="242"/>
    </row>
    <row r="43" spans="1:56" s="289" customFormat="1" ht="17.25" customHeight="1" x14ac:dyDescent="0.25">
      <c r="A43" s="937"/>
      <c r="B43" s="938"/>
      <c r="C43" s="938"/>
      <c r="D43" s="938"/>
      <c r="E43" s="938"/>
      <c r="F43" s="938"/>
      <c r="G43" s="938"/>
      <c r="H43" s="938"/>
      <c r="I43" s="938"/>
      <c r="J43" s="938"/>
      <c r="K43" s="938"/>
      <c r="L43" s="288"/>
      <c r="M43" s="288"/>
      <c r="N43" s="288"/>
      <c r="O43" s="288"/>
      <c r="P43" s="288"/>
      <c r="Q43" s="288"/>
      <c r="S43" s="290"/>
      <c r="U43" s="291"/>
      <c r="V43" s="291"/>
      <c r="W43" s="291"/>
      <c r="X43" s="291"/>
      <c r="Y43" s="291"/>
      <c r="Z43" s="291"/>
      <c r="AA43" s="291"/>
      <c r="AB43" s="291"/>
      <c r="AC43" s="291"/>
      <c r="AD43" s="291"/>
      <c r="AE43" s="291"/>
      <c r="AF43" s="291"/>
      <c r="AG43" s="291"/>
      <c r="AH43" s="291"/>
      <c r="AI43" s="291"/>
      <c r="AJ43" s="291"/>
      <c r="AK43" s="291"/>
      <c r="AL43" s="291"/>
      <c r="AM43" s="291"/>
      <c r="AN43" s="291"/>
      <c r="AO43" s="291"/>
      <c r="AP43" s="291"/>
      <c r="AQ43" s="291"/>
      <c r="AR43" s="291"/>
      <c r="AS43" s="291"/>
      <c r="AT43" s="291"/>
      <c r="AU43" s="291"/>
      <c r="AV43" s="291"/>
      <c r="AW43" s="291"/>
      <c r="AX43" s="291"/>
      <c r="AY43" s="291"/>
      <c r="AZ43" s="291"/>
      <c r="BA43" s="291"/>
      <c r="BB43" s="291"/>
      <c r="BC43" s="291"/>
      <c r="BD43" s="291"/>
    </row>
  </sheetData>
  <mergeCells count="79">
    <mergeCell ref="Q37:S37"/>
    <mergeCell ref="M38:O38"/>
    <mergeCell ref="Q38:S38"/>
    <mergeCell ref="Q36:S36"/>
    <mergeCell ref="Q39:S39"/>
    <mergeCell ref="M37:O37"/>
    <mergeCell ref="P15:Q15"/>
    <mergeCell ref="K18:O18"/>
    <mergeCell ref="K16:O16"/>
    <mergeCell ref="C35:D35"/>
    <mergeCell ref="C36:D36"/>
    <mergeCell ref="P24:Q24"/>
    <mergeCell ref="P27:Q27"/>
    <mergeCell ref="P28:Q28"/>
    <mergeCell ref="P29:Q29"/>
    <mergeCell ref="I35:K35"/>
    <mergeCell ref="I36:K36"/>
    <mergeCell ref="K28:O28"/>
    <mergeCell ref="K29:O29"/>
    <mergeCell ref="K30:O30"/>
    <mergeCell ref="M35:O35"/>
    <mergeCell ref="Q35:S35"/>
    <mergeCell ref="P16:Q16"/>
    <mergeCell ref="P17:Q17"/>
    <mergeCell ref="P18:Q18"/>
    <mergeCell ref="H17:I17"/>
    <mergeCell ref="H18:I18"/>
    <mergeCell ref="W10:Y10"/>
    <mergeCell ref="K7:O7"/>
    <mergeCell ref="K8:O8"/>
    <mergeCell ref="K9:O9"/>
    <mergeCell ref="K10:O10"/>
    <mergeCell ref="P9:Q9"/>
    <mergeCell ref="P10:Q10"/>
    <mergeCell ref="P7:Q7"/>
    <mergeCell ref="P8:Q8"/>
    <mergeCell ref="M1:S1"/>
    <mergeCell ref="S2:S3"/>
    <mergeCell ref="K15:O15"/>
    <mergeCell ref="J1:L1"/>
    <mergeCell ref="D15:J15"/>
    <mergeCell ref="A1:I1"/>
    <mergeCell ref="J2:P2"/>
    <mergeCell ref="H9:I9"/>
    <mergeCell ref="C2:I2"/>
    <mergeCell ref="C3:I3"/>
    <mergeCell ref="A6:A12"/>
    <mergeCell ref="A13:A30"/>
    <mergeCell ref="D27:J27"/>
    <mergeCell ref="P23:Q23"/>
    <mergeCell ref="D21:J21"/>
    <mergeCell ref="H23:I23"/>
    <mergeCell ref="P21:Q21"/>
    <mergeCell ref="P22:Q22"/>
    <mergeCell ref="P30:Q30"/>
    <mergeCell ref="I34:K34"/>
    <mergeCell ref="M34:O34"/>
    <mergeCell ref="Q34:S34"/>
    <mergeCell ref="H24:I24"/>
    <mergeCell ref="K24:O24"/>
    <mergeCell ref="K21:O21"/>
    <mergeCell ref="K22:O22"/>
    <mergeCell ref="K23:O23"/>
    <mergeCell ref="A43:K43"/>
    <mergeCell ref="H10:I10"/>
    <mergeCell ref="C39:K39"/>
    <mergeCell ref="K27:O27"/>
    <mergeCell ref="F38:H38"/>
    <mergeCell ref="F37:H37"/>
    <mergeCell ref="F35:H35"/>
    <mergeCell ref="M36:O36"/>
    <mergeCell ref="H29:I29"/>
    <mergeCell ref="H30:I30"/>
    <mergeCell ref="K17:O17"/>
    <mergeCell ref="C37:D37"/>
    <mergeCell ref="I37:K37"/>
    <mergeCell ref="M39:O39"/>
    <mergeCell ref="F36:H36"/>
    <mergeCell ref="I38:K38"/>
  </mergeCells>
  <phoneticPr fontId="2" type="noConversion"/>
  <printOptions horizontalCentered="1"/>
  <pageMargins left="0.25" right="0.25" top="0.4" bottom="0.4" header="0.5" footer="0.5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9</xdr:col>
                    <xdr:colOff>182880</xdr:colOff>
                    <xdr:row>2</xdr:row>
                    <xdr:rowOff>114300</xdr:rowOff>
                  </from>
                  <to>
                    <xdr:col>10</xdr:col>
                    <xdr:colOff>114300</xdr:colOff>
                    <xdr:row>2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13</xdr:col>
                    <xdr:colOff>182880</xdr:colOff>
                    <xdr:row>2</xdr:row>
                    <xdr:rowOff>114300</xdr:rowOff>
                  </from>
                  <to>
                    <xdr:col>14</xdr:col>
                    <xdr:colOff>114300</xdr:colOff>
                    <xdr:row>2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16</xdr:col>
                    <xdr:colOff>274320</xdr:colOff>
                    <xdr:row>2</xdr:row>
                    <xdr:rowOff>114300</xdr:rowOff>
                  </from>
                  <to>
                    <xdr:col>17</xdr:col>
                    <xdr:colOff>114300</xdr:colOff>
                    <xdr:row>2</xdr:row>
                    <xdr:rowOff>411480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16</xdr:col>
                    <xdr:colOff>274320</xdr:colOff>
                    <xdr:row>1</xdr:row>
                    <xdr:rowOff>121920</xdr:rowOff>
                  </from>
                  <to>
                    <xdr:col>17</xdr:col>
                    <xdr:colOff>114300</xdr:colOff>
                    <xdr:row>1</xdr:row>
                    <xdr:rowOff>419100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W164"/>
  <sheetViews>
    <sheetView tabSelected="1" zoomScale="75" zoomScaleNormal="75" zoomScalePageLayoutView="75" workbookViewId="0">
      <selection activeCell="A111" sqref="A111"/>
    </sheetView>
  </sheetViews>
  <sheetFormatPr defaultColWidth="9" defaultRowHeight="15" x14ac:dyDescent="0.25"/>
  <cols>
    <col min="1" max="1" width="4.3984375" style="2" customWidth="1"/>
    <col min="2" max="2" width="3.59765625" style="2" customWidth="1"/>
    <col min="3" max="6" width="12.59765625" style="2" customWidth="1"/>
    <col min="7" max="7" width="5.09765625" style="2" customWidth="1"/>
    <col min="8" max="8" width="2.59765625" style="2" customWidth="1"/>
    <col min="9" max="10" width="4" style="2" customWidth="1"/>
    <col min="11" max="11" width="13.09765625" style="2" customWidth="1"/>
    <col min="12" max="14" width="12.59765625" style="2" customWidth="1"/>
    <col min="15" max="15" width="3.8984375" style="2" customWidth="1"/>
    <col min="16" max="16" width="2.59765625" style="2" customWidth="1"/>
    <col min="17" max="18" width="4" style="2" customWidth="1"/>
    <col min="19" max="19" width="13.09765625" style="2" customWidth="1"/>
    <col min="20" max="22" width="12.59765625" style="2" customWidth="1"/>
    <col min="23" max="23" width="3.8984375" style="2" customWidth="1"/>
    <col min="24" max="16384" width="9" style="2"/>
  </cols>
  <sheetData>
    <row r="1" spans="1:23" ht="23.4" thickBot="1" x14ac:dyDescent="0.3">
      <c r="A1" s="982" t="s">
        <v>200</v>
      </c>
      <c r="B1" s="982"/>
      <c r="C1" s="982"/>
      <c r="D1" s="982"/>
      <c r="E1" s="982"/>
      <c r="F1" s="982"/>
      <c r="G1" s="982"/>
      <c r="H1" s="982"/>
      <c r="I1" s="982"/>
      <c r="J1" s="982"/>
      <c r="K1" s="982"/>
      <c r="L1" s="982"/>
      <c r="M1" s="983"/>
      <c r="N1" s="294" t="s">
        <v>41</v>
      </c>
      <c r="O1" s="994"/>
      <c r="P1" s="994"/>
      <c r="Q1" s="994"/>
      <c r="R1" s="994"/>
      <c r="S1" s="995"/>
      <c r="T1" s="297" t="s">
        <v>42</v>
      </c>
      <c r="U1" s="994"/>
      <c r="V1" s="994"/>
      <c r="W1" s="995"/>
    </row>
    <row r="2" spans="1:23" ht="26.25" customHeight="1" thickBot="1" x14ac:dyDescent="0.3">
      <c r="A2" s="986" t="s">
        <v>211</v>
      </c>
      <c r="B2" s="987"/>
      <c r="C2" s="987"/>
      <c r="D2" s="987"/>
      <c r="E2" s="987"/>
      <c r="F2" s="987"/>
      <c r="G2" s="987"/>
      <c r="H2" s="987"/>
      <c r="I2" s="987"/>
      <c r="J2" s="987"/>
      <c r="K2" s="987"/>
      <c r="L2" s="987"/>
      <c r="M2" s="987"/>
      <c r="N2" s="987"/>
      <c r="O2" s="987"/>
      <c r="P2" s="987"/>
      <c r="Q2" s="987"/>
      <c r="R2" s="987"/>
      <c r="S2" s="987"/>
      <c r="T2" s="987"/>
      <c r="U2" s="987"/>
      <c r="V2" s="987"/>
      <c r="W2" s="987"/>
    </row>
    <row r="3" spans="1:23" s="292" customFormat="1" ht="31.8" thickBot="1" x14ac:dyDescent="0.35">
      <c r="A3" s="298" t="s">
        <v>201</v>
      </c>
      <c r="B3" s="299"/>
      <c r="C3" s="300" t="s">
        <v>94</v>
      </c>
      <c r="D3" s="301" t="s">
        <v>95</v>
      </c>
      <c r="E3" s="301" t="s">
        <v>96</v>
      </c>
      <c r="F3" s="302" t="s">
        <v>97</v>
      </c>
      <c r="G3" s="473" t="s">
        <v>110</v>
      </c>
      <c r="H3" s="11"/>
      <c r="I3" s="303" t="s">
        <v>202</v>
      </c>
      <c r="J3" s="304"/>
      <c r="K3" s="300" t="s">
        <v>94</v>
      </c>
      <c r="L3" s="301" t="s">
        <v>95</v>
      </c>
      <c r="M3" s="301" t="s">
        <v>96</v>
      </c>
      <c r="N3" s="302" t="s">
        <v>97</v>
      </c>
      <c r="O3" s="473" t="s">
        <v>110</v>
      </c>
      <c r="P3" s="11"/>
      <c r="Q3" s="303" t="s">
        <v>203</v>
      </c>
      <c r="R3" s="304"/>
      <c r="S3" s="300" t="s">
        <v>94</v>
      </c>
      <c r="T3" s="301" t="s">
        <v>95</v>
      </c>
      <c r="U3" s="301" t="s">
        <v>96</v>
      </c>
      <c r="V3" s="302" t="s">
        <v>97</v>
      </c>
      <c r="W3" s="473" t="s">
        <v>110</v>
      </c>
    </row>
    <row r="4" spans="1:23" s="293" customFormat="1" ht="15.9" customHeight="1" x14ac:dyDescent="0.3">
      <c r="A4" s="305" t="s">
        <v>13</v>
      </c>
      <c r="B4" s="7"/>
      <c r="C4" s="306"/>
      <c r="D4" s="306"/>
      <c r="E4" s="306" t="str">
        <f>IF(C4-D4=0,"",C4-D4)</f>
        <v/>
      </c>
      <c r="F4" s="307" t="str">
        <f t="shared" ref="F4:F28" si="0">IF(C4&gt;0,E4/C4, "")</f>
        <v/>
      </c>
      <c r="G4" s="485" t="str">
        <f t="shared" ref="G4:G30" si="1">IF(C4&gt;0,IF(E4/C4&lt;0.75,"","a"),"")</f>
        <v/>
      </c>
      <c r="H4" s="7"/>
      <c r="I4" s="305" t="s">
        <v>13</v>
      </c>
      <c r="J4" s="7">
        <v>1</v>
      </c>
      <c r="K4" s="306"/>
      <c r="L4" s="306"/>
      <c r="M4" s="306" t="str">
        <f>IF(K4-L4=0,"",K4-L4)</f>
        <v/>
      </c>
      <c r="N4" s="307" t="str">
        <f t="shared" ref="N4:N28" si="2">IF(K4&gt;0,M4/K4, "")</f>
        <v/>
      </c>
      <c r="O4" s="485" t="str">
        <f t="shared" ref="O4:O30" si="3">IF(K4&gt;0,IF(M4/K4&lt;0.75,"","a"),"")</f>
        <v/>
      </c>
      <c r="P4" s="7"/>
      <c r="Q4" s="305" t="s">
        <v>13</v>
      </c>
      <c r="R4" s="7"/>
      <c r="S4" s="306"/>
      <c r="T4" s="306"/>
      <c r="U4" s="306" t="str">
        <f>IF(S4-T4=0,"",S4-T4)</f>
        <v/>
      </c>
      <c r="V4" s="307" t="str">
        <f t="shared" ref="V4:V30" si="4">IF(S4&gt;0,U4/S4, "")</f>
        <v/>
      </c>
      <c r="W4" s="485" t="str">
        <f t="shared" ref="W4:W30" si="5">IF(S4&gt;0,IF(U4/S4&lt;0.75,"","a"),"")</f>
        <v/>
      </c>
    </row>
    <row r="5" spans="1:23" s="293" customFormat="1" ht="15.9" customHeight="1" x14ac:dyDescent="0.3">
      <c r="A5" s="305" t="s">
        <v>14</v>
      </c>
      <c r="B5" s="7"/>
      <c r="C5" s="306"/>
      <c r="D5" s="306"/>
      <c r="E5" s="306" t="str">
        <f t="shared" ref="E5:E30" si="6">IF(C5-D5=0,"",C5-D5)</f>
        <v/>
      </c>
      <c r="F5" s="307" t="str">
        <f t="shared" si="0"/>
        <v/>
      </c>
      <c r="G5" s="485" t="str">
        <f t="shared" si="1"/>
        <v/>
      </c>
      <c r="H5" s="7"/>
      <c r="I5" s="305" t="s">
        <v>14</v>
      </c>
      <c r="J5" s="7">
        <v>2</v>
      </c>
      <c r="K5" s="306"/>
      <c r="L5" s="306"/>
      <c r="M5" s="306" t="str">
        <f t="shared" ref="M5:M30" si="7">IF(K5-L5=0,"",K5-L5)</f>
        <v/>
      </c>
      <c r="N5" s="307" t="str">
        <f t="shared" si="2"/>
        <v/>
      </c>
      <c r="O5" s="485" t="str">
        <f t="shared" si="3"/>
        <v/>
      </c>
      <c r="P5" s="7"/>
      <c r="Q5" s="305" t="s">
        <v>14</v>
      </c>
      <c r="R5" s="7"/>
      <c r="S5" s="306"/>
      <c r="T5" s="306"/>
      <c r="U5" s="306" t="str">
        <f t="shared" ref="U5:U30" si="8">IF(S5-T5=0,"",S5-T5)</f>
        <v/>
      </c>
      <c r="V5" s="307" t="str">
        <f t="shared" si="4"/>
        <v/>
      </c>
      <c r="W5" s="485" t="str">
        <f t="shared" si="5"/>
        <v/>
      </c>
    </row>
    <row r="6" spans="1:23" s="293" customFormat="1" ht="15.9" customHeight="1" x14ac:dyDescent="0.3">
      <c r="A6" s="305" t="s">
        <v>15</v>
      </c>
      <c r="B6" s="7"/>
      <c r="C6" s="306"/>
      <c r="D6" s="306"/>
      <c r="E6" s="306" t="str">
        <f t="shared" si="6"/>
        <v/>
      </c>
      <c r="F6" s="307" t="str">
        <f t="shared" si="0"/>
        <v/>
      </c>
      <c r="G6" s="485" t="str">
        <f t="shared" si="1"/>
        <v/>
      </c>
      <c r="H6" s="7"/>
      <c r="I6" s="305" t="s">
        <v>15</v>
      </c>
      <c r="J6" s="7">
        <v>3</v>
      </c>
      <c r="K6" s="306"/>
      <c r="L6" s="306"/>
      <c r="M6" s="306" t="str">
        <f t="shared" si="7"/>
        <v/>
      </c>
      <c r="N6" s="307" t="str">
        <f t="shared" si="2"/>
        <v/>
      </c>
      <c r="O6" s="485" t="str">
        <f t="shared" si="3"/>
        <v/>
      </c>
      <c r="P6" s="7"/>
      <c r="Q6" s="305" t="s">
        <v>15</v>
      </c>
      <c r="R6" s="7"/>
      <c r="S6" s="306"/>
      <c r="T6" s="306"/>
      <c r="U6" s="306" t="str">
        <f t="shared" si="8"/>
        <v/>
      </c>
      <c r="V6" s="307" t="str">
        <f t="shared" si="4"/>
        <v/>
      </c>
      <c r="W6" s="485" t="str">
        <f t="shared" si="5"/>
        <v/>
      </c>
    </row>
    <row r="7" spans="1:23" s="293" customFormat="1" ht="15.9" customHeight="1" x14ac:dyDescent="0.3">
      <c r="A7" s="305" t="s">
        <v>98</v>
      </c>
      <c r="B7" s="7"/>
      <c r="C7" s="306"/>
      <c r="D7" s="306"/>
      <c r="E7" s="306" t="str">
        <f t="shared" si="6"/>
        <v/>
      </c>
      <c r="F7" s="307" t="str">
        <f t="shared" si="0"/>
        <v/>
      </c>
      <c r="G7" s="485" t="str">
        <f t="shared" si="1"/>
        <v/>
      </c>
      <c r="H7" s="7"/>
      <c r="I7" s="305" t="s">
        <v>98</v>
      </c>
      <c r="J7" s="7">
        <v>4</v>
      </c>
      <c r="K7" s="306"/>
      <c r="L7" s="306"/>
      <c r="M7" s="306" t="str">
        <f t="shared" si="7"/>
        <v/>
      </c>
      <c r="N7" s="307" t="str">
        <f t="shared" si="2"/>
        <v/>
      </c>
      <c r="O7" s="485" t="str">
        <f t="shared" si="3"/>
        <v/>
      </c>
      <c r="P7" s="7"/>
      <c r="Q7" s="305" t="s">
        <v>98</v>
      </c>
      <c r="R7" s="7">
        <v>1</v>
      </c>
      <c r="S7" s="306"/>
      <c r="T7" s="306"/>
      <c r="U7" s="306" t="str">
        <f t="shared" si="8"/>
        <v/>
      </c>
      <c r="V7" s="307" t="str">
        <f t="shared" si="4"/>
        <v/>
      </c>
      <c r="W7" s="485" t="str">
        <f t="shared" si="5"/>
        <v/>
      </c>
    </row>
    <row r="8" spans="1:23" s="293" customFormat="1" ht="15.9" customHeight="1" thickBot="1" x14ac:dyDescent="0.35">
      <c r="A8" s="308" t="s">
        <v>17</v>
      </c>
      <c r="B8" s="67">
        <v>1</v>
      </c>
      <c r="C8" s="309"/>
      <c r="D8" s="309"/>
      <c r="E8" s="487" t="str">
        <f t="shared" si="6"/>
        <v/>
      </c>
      <c r="F8" s="310" t="str">
        <f t="shared" si="0"/>
        <v/>
      </c>
      <c r="G8" s="486" t="str">
        <f t="shared" si="1"/>
        <v/>
      </c>
      <c r="H8" s="7"/>
      <c r="I8" s="308" t="s">
        <v>17</v>
      </c>
      <c r="J8" s="67">
        <v>5</v>
      </c>
      <c r="K8" s="309"/>
      <c r="L8" s="309"/>
      <c r="M8" s="487" t="str">
        <f t="shared" si="7"/>
        <v/>
      </c>
      <c r="N8" s="310" t="str">
        <f t="shared" si="2"/>
        <v/>
      </c>
      <c r="O8" s="486" t="str">
        <f t="shared" si="3"/>
        <v/>
      </c>
      <c r="P8" s="7"/>
      <c r="Q8" s="308" t="s">
        <v>17</v>
      </c>
      <c r="R8" s="67">
        <f>SUM(R7+1)</f>
        <v>2</v>
      </c>
      <c r="S8" s="309"/>
      <c r="T8" s="309"/>
      <c r="U8" s="487" t="str">
        <f t="shared" si="8"/>
        <v/>
      </c>
      <c r="V8" s="310" t="str">
        <f t="shared" si="4"/>
        <v/>
      </c>
      <c r="W8" s="486" t="str">
        <f t="shared" si="5"/>
        <v/>
      </c>
    </row>
    <row r="9" spans="1:23" s="293" customFormat="1" ht="15.9" customHeight="1" x14ac:dyDescent="0.3">
      <c r="A9" s="305" t="s">
        <v>13</v>
      </c>
      <c r="B9" s="7">
        <f>SUM(B8+3)</f>
        <v>4</v>
      </c>
      <c r="C9" s="306"/>
      <c r="D9" s="306"/>
      <c r="E9" s="306" t="str">
        <f>IF(C9-D9=0,"",C9-D9)</f>
        <v/>
      </c>
      <c r="F9" s="307" t="str">
        <f t="shared" si="0"/>
        <v/>
      </c>
      <c r="G9" s="485" t="str">
        <f t="shared" si="1"/>
        <v/>
      </c>
      <c r="H9" s="7"/>
      <c r="I9" s="305" t="s">
        <v>13</v>
      </c>
      <c r="J9" s="7">
        <f>SUM(J8+3)</f>
        <v>8</v>
      </c>
      <c r="K9" s="306"/>
      <c r="L9" s="306"/>
      <c r="M9" s="306" t="str">
        <f>IF(K9-L9=0,"",K9-L9)</f>
        <v/>
      </c>
      <c r="N9" s="307" t="str">
        <f t="shared" si="2"/>
        <v/>
      </c>
      <c r="O9" s="485" t="str">
        <f t="shared" si="3"/>
        <v/>
      </c>
      <c r="P9" s="7"/>
      <c r="Q9" s="305" t="s">
        <v>13</v>
      </c>
      <c r="R9" s="7">
        <v>5</v>
      </c>
      <c r="S9" s="306"/>
      <c r="T9" s="306"/>
      <c r="U9" s="306" t="str">
        <f>IF(S9-T9=0,"",S9-T9)</f>
        <v/>
      </c>
      <c r="V9" s="307" t="str">
        <f t="shared" si="4"/>
        <v/>
      </c>
      <c r="W9" s="485" t="str">
        <f t="shared" si="5"/>
        <v/>
      </c>
    </row>
    <row r="10" spans="1:23" s="293" customFormat="1" ht="15.9" customHeight="1" x14ac:dyDescent="0.3">
      <c r="A10" s="305" t="s">
        <v>14</v>
      </c>
      <c r="B10" s="7">
        <f>SUM(B9+1)</f>
        <v>5</v>
      </c>
      <c r="C10" s="306"/>
      <c r="D10" s="306"/>
      <c r="E10" s="306" t="str">
        <f t="shared" si="6"/>
        <v/>
      </c>
      <c r="F10" s="307" t="str">
        <f t="shared" si="0"/>
        <v/>
      </c>
      <c r="G10" s="485" t="str">
        <f t="shared" si="1"/>
        <v/>
      </c>
      <c r="H10" s="7"/>
      <c r="I10" s="305" t="s">
        <v>14</v>
      </c>
      <c r="J10" s="7">
        <f>SUM(J9+1)</f>
        <v>9</v>
      </c>
      <c r="K10" s="306"/>
      <c r="L10" s="306"/>
      <c r="M10" s="306" t="str">
        <f t="shared" si="7"/>
        <v/>
      </c>
      <c r="N10" s="307" t="str">
        <f t="shared" si="2"/>
        <v/>
      </c>
      <c r="O10" s="485" t="str">
        <f t="shared" si="3"/>
        <v/>
      </c>
      <c r="P10" s="7"/>
      <c r="Q10" s="305" t="s">
        <v>14</v>
      </c>
      <c r="R10" s="7">
        <f>SUM(R9+1)</f>
        <v>6</v>
      </c>
      <c r="S10" s="306"/>
      <c r="T10" s="306"/>
      <c r="U10" s="306" t="str">
        <f t="shared" si="8"/>
        <v/>
      </c>
      <c r="V10" s="307" t="str">
        <f t="shared" si="4"/>
        <v/>
      </c>
      <c r="W10" s="485" t="str">
        <f t="shared" si="5"/>
        <v/>
      </c>
    </row>
    <row r="11" spans="1:23" s="293" customFormat="1" ht="15.9" customHeight="1" x14ac:dyDescent="0.3">
      <c r="A11" s="305" t="s">
        <v>15</v>
      </c>
      <c r="B11" s="7">
        <f>SUM(B10+1)</f>
        <v>6</v>
      </c>
      <c r="C11" s="306"/>
      <c r="D11" s="306"/>
      <c r="E11" s="306" t="str">
        <f t="shared" si="6"/>
        <v/>
      </c>
      <c r="F11" s="307" t="str">
        <f t="shared" si="0"/>
        <v/>
      </c>
      <c r="G11" s="485" t="str">
        <f t="shared" si="1"/>
        <v/>
      </c>
      <c r="H11" s="7"/>
      <c r="I11" s="305" t="s">
        <v>15</v>
      </c>
      <c r="J11" s="7">
        <f>SUM(J10+1)</f>
        <v>10</v>
      </c>
      <c r="K11" s="306"/>
      <c r="L11" s="306"/>
      <c r="M11" s="306" t="str">
        <f t="shared" si="7"/>
        <v/>
      </c>
      <c r="N11" s="307" t="str">
        <f t="shared" si="2"/>
        <v/>
      </c>
      <c r="O11" s="485" t="str">
        <f t="shared" si="3"/>
        <v/>
      </c>
      <c r="P11" s="7"/>
      <c r="Q11" s="305" t="s">
        <v>15</v>
      </c>
      <c r="R11" s="7">
        <f>SUM(R10+1)</f>
        <v>7</v>
      </c>
      <c r="S11" s="306"/>
      <c r="T11" s="306"/>
      <c r="U11" s="306" t="str">
        <f t="shared" si="8"/>
        <v/>
      </c>
      <c r="V11" s="307" t="str">
        <f t="shared" si="4"/>
        <v/>
      </c>
      <c r="W11" s="485" t="str">
        <f t="shared" si="5"/>
        <v/>
      </c>
    </row>
    <row r="12" spans="1:23" s="293" customFormat="1" ht="15.9" customHeight="1" x14ac:dyDescent="0.3">
      <c r="A12" s="305" t="s">
        <v>98</v>
      </c>
      <c r="B12" s="7">
        <f>SUM(B11+1)</f>
        <v>7</v>
      </c>
      <c r="C12" s="306"/>
      <c r="D12" s="306"/>
      <c r="E12" s="306" t="str">
        <f t="shared" si="6"/>
        <v/>
      </c>
      <c r="F12" s="307" t="str">
        <f t="shared" si="0"/>
        <v/>
      </c>
      <c r="G12" s="485" t="str">
        <f t="shared" si="1"/>
        <v/>
      </c>
      <c r="H12" s="7"/>
      <c r="I12" s="305" t="s">
        <v>98</v>
      </c>
      <c r="J12" s="7">
        <f>SUM(J11+1)</f>
        <v>11</v>
      </c>
      <c r="K12" s="306"/>
      <c r="L12" s="306"/>
      <c r="M12" s="306" t="str">
        <f t="shared" si="7"/>
        <v/>
      </c>
      <c r="N12" s="307" t="str">
        <f t="shared" si="2"/>
        <v/>
      </c>
      <c r="O12" s="485" t="str">
        <f t="shared" si="3"/>
        <v/>
      </c>
      <c r="P12" s="7"/>
      <c r="Q12" s="305" t="s">
        <v>98</v>
      </c>
      <c r="R12" s="7">
        <f>SUM(R11+1)</f>
        <v>8</v>
      </c>
      <c r="S12" s="306"/>
      <c r="T12" s="306"/>
      <c r="U12" s="306" t="str">
        <f t="shared" si="8"/>
        <v/>
      </c>
      <c r="V12" s="307" t="str">
        <f t="shared" si="4"/>
        <v/>
      </c>
      <c r="W12" s="485" t="str">
        <f t="shared" si="5"/>
        <v/>
      </c>
    </row>
    <row r="13" spans="1:23" s="293" customFormat="1" ht="15.9" customHeight="1" thickBot="1" x14ac:dyDescent="0.35">
      <c r="A13" s="308" t="s">
        <v>17</v>
      </c>
      <c r="B13" s="67">
        <f>SUM(B12+1)</f>
        <v>8</v>
      </c>
      <c r="C13" s="309"/>
      <c r="D13" s="309"/>
      <c r="E13" s="487" t="str">
        <f t="shared" si="6"/>
        <v/>
      </c>
      <c r="F13" s="310" t="str">
        <f t="shared" si="0"/>
        <v/>
      </c>
      <c r="G13" s="486" t="str">
        <f t="shared" si="1"/>
        <v/>
      </c>
      <c r="H13" s="7"/>
      <c r="I13" s="308" t="s">
        <v>17</v>
      </c>
      <c r="J13" s="67">
        <f>SUM(J12+1)</f>
        <v>12</v>
      </c>
      <c r="K13" s="309"/>
      <c r="L13" s="309"/>
      <c r="M13" s="487" t="str">
        <f t="shared" si="7"/>
        <v/>
      </c>
      <c r="N13" s="310" t="str">
        <f t="shared" si="2"/>
        <v/>
      </c>
      <c r="O13" s="486" t="str">
        <f t="shared" si="3"/>
        <v/>
      </c>
      <c r="P13" s="7"/>
      <c r="Q13" s="308" t="s">
        <v>17</v>
      </c>
      <c r="R13" s="67">
        <f>SUM(R12+1)</f>
        <v>9</v>
      </c>
      <c r="S13" s="309"/>
      <c r="T13" s="309"/>
      <c r="U13" s="487" t="str">
        <f t="shared" si="8"/>
        <v/>
      </c>
      <c r="V13" s="310" t="str">
        <f t="shared" si="4"/>
        <v/>
      </c>
      <c r="W13" s="486" t="str">
        <f t="shared" si="5"/>
        <v/>
      </c>
    </row>
    <row r="14" spans="1:23" s="293" customFormat="1" ht="15.9" customHeight="1" x14ac:dyDescent="0.3">
      <c r="A14" s="305" t="s">
        <v>13</v>
      </c>
      <c r="B14" s="7">
        <f>SUM(B13+3)</f>
        <v>11</v>
      </c>
      <c r="C14" s="306"/>
      <c r="D14" s="306"/>
      <c r="E14" s="306" t="str">
        <f>IF(C14-D14=0,"",C14-D14)</f>
        <v/>
      </c>
      <c r="F14" s="307" t="str">
        <f t="shared" si="0"/>
        <v/>
      </c>
      <c r="G14" s="485" t="str">
        <f t="shared" si="1"/>
        <v/>
      </c>
      <c r="H14" s="7"/>
      <c r="I14" s="305" t="s">
        <v>13</v>
      </c>
      <c r="J14" s="7">
        <f>SUM(J13+3)</f>
        <v>15</v>
      </c>
      <c r="K14" s="306"/>
      <c r="L14" s="306"/>
      <c r="M14" s="306" t="str">
        <f>IF(K14-L14=0,"",K14-L14)</f>
        <v/>
      </c>
      <c r="N14" s="307" t="str">
        <f t="shared" si="2"/>
        <v/>
      </c>
      <c r="O14" s="485" t="str">
        <f t="shared" si="3"/>
        <v/>
      </c>
      <c r="P14" s="7"/>
      <c r="Q14" s="305" t="s">
        <v>13</v>
      </c>
      <c r="R14" s="7">
        <f>SUM(R13+3)</f>
        <v>12</v>
      </c>
      <c r="S14" s="306"/>
      <c r="T14" s="306"/>
      <c r="U14" s="306" t="str">
        <f>IF(S14-T14=0,"",S14-T14)</f>
        <v/>
      </c>
      <c r="V14" s="307" t="str">
        <f t="shared" si="4"/>
        <v/>
      </c>
      <c r="W14" s="485" t="str">
        <f t="shared" si="5"/>
        <v/>
      </c>
    </row>
    <row r="15" spans="1:23" s="293" customFormat="1" ht="15.9" customHeight="1" x14ac:dyDescent="0.3">
      <c r="A15" s="305" t="s">
        <v>14</v>
      </c>
      <c r="B15" s="7">
        <f>SUM(B14+1)</f>
        <v>12</v>
      </c>
      <c r="C15" s="306"/>
      <c r="D15" s="306"/>
      <c r="E15" s="306" t="str">
        <f t="shared" si="6"/>
        <v/>
      </c>
      <c r="F15" s="307" t="str">
        <f t="shared" si="0"/>
        <v/>
      </c>
      <c r="G15" s="485" t="str">
        <f t="shared" si="1"/>
        <v/>
      </c>
      <c r="H15" s="7"/>
      <c r="I15" s="305" t="s">
        <v>14</v>
      </c>
      <c r="J15" s="7">
        <f>SUM(J14+1)</f>
        <v>16</v>
      </c>
      <c r="K15" s="306"/>
      <c r="L15" s="306"/>
      <c r="M15" s="306" t="str">
        <f t="shared" si="7"/>
        <v/>
      </c>
      <c r="N15" s="307" t="str">
        <f t="shared" si="2"/>
        <v/>
      </c>
      <c r="O15" s="485" t="str">
        <f t="shared" si="3"/>
        <v/>
      </c>
      <c r="P15" s="7"/>
      <c r="Q15" s="305" t="s">
        <v>14</v>
      </c>
      <c r="R15" s="7">
        <f>SUM(R14+1)</f>
        <v>13</v>
      </c>
      <c r="S15" s="306"/>
      <c r="T15" s="306"/>
      <c r="U15" s="306" t="str">
        <f t="shared" si="8"/>
        <v/>
      </c>
      <c r="V15" s="307" t="str">
        <f t="shared" si="4"/>
        <v/>
      </c>
      <c r="W15" s="485" t="str">
        <f t="shared" si="5"/>
        <v/>
      </c>
    </row>
    <row r="16" spans="1:23" s="293" customFormat="1" ht="15.9" customHeight="1" x14ac:dyDescent="0.3">
      <c r="A16" s="305" t="s">
        <v>15</v>
      </c>
      <c r="B16" s="7">
        <f>SUM(B15+1)</f>
        <v>13</v>
      </c>
      <c r="C16" s="306"/>
      <c r="D16" s="306"/>
      <c r="E16" s="306" t="str">
        <f t="shared" si="6"/>
        <v/>
      </c>
      <c r="F16" s="307" t="str">
        <f t="shared" si="0"/>
        <v/>
      </c>
      <c r="G16" s="485" t="str">
        <f t="shared" si="1"/>
        <v/>
      </c>
      <c r="H16" s="7"/>
      <c r="I16" s="305" t="s">
        <v>15</v>
      </c>
      <c r="J16" s="7">
        <f>SUM(J15+1)</f>
        <v>17</v>
      </c>
      <c r="K16" s="306"/>
      <c r="L16" s="306"/>
      <c r="M16" s="306" t="str">
        <f t="shared" si="7"/>
        <v/>
      </c>
      <c r="N16" s="307" t="str">
        <f t="shared" si="2"/>
        <v/>
      </c>
      <c r="O16" s="485" t="str">
        <f t="shared" si="3"/>
        <v/>
      </c>
      <c r="P16" s="7"/>
      <c r="Q16" s="305" t="s">
        <v>15</v>
      </c>
      <c r="R16" s="7">
        <f>SUM(R15+1)</f>
        <v>14</v>
      </c>
      <c r="S16" s="306"/>
      <c r="T16" s="306"/>
      <c r="U16" s="306" t="str">
        <f t="shared" si="8"/>
        <v/>
      </c>
      <c r="V16" s="307" t="str">
        <f t="shared" si="4"/>
        <v/>
      </c>
      <c r="W16" s="485" t="str">
        <f t="shared" si="5"/>
        <v/>
      </c>
    </row>
    <row r="17" spans="1:23" s="293" customFormat="1" ht="15.9" customHeight="1" x14ac:dyDescent="0.3">
      <c r="A17" s="305" t="s">
        <v>98</v>
      </c>
      <c r="B17" s="7">
        <f>SUM(B16+1)</f>
        <v>14</v>
      </c>
      <c r="C17" s="306"/>
      <c r="D17" s="306"/>
      <c r="E17" s="306" t="str">
        <f t="shared" si="6"/>
        <v/>
      </c>
      <c r="F17" s="307" t="str">
        <f t="shared" si="0"/>
        <v/>
      </c>
      <c r="G17" s="485" t="str">
        <f t="shared" si="1"/>
        <v/>
      </c>
      <c r="H17" s="7"/>
      <c r="I17" s="305" t="s">
        <v>98</v>
      </c>
      <c r="J17" s="7">
        <f>SUM(J16+1)</f>
        <v>18</v>
      </c>
      <c r="K17" s="306"/>
      <c r="L17" s="306"/>
      <c r="M17" s="306" t="str">
        <f t="shared" si="7"/>
        <v/>
      </c>
      <c r="N17" s="307" t="str">
        <f t="shared" si="2"/>
        <v/>
      </c>
      <c r="O17" s="485" t="str">
        <f t="shared" si="3"/>
        <v/>
      </c>
      <c r="P17" s="7"/>
      <c r="Q17" s="305" t="s">
        <v>98</v>
      </c>
      <c r="R17" s="7">
        <f>SUM(R16+1)</f>
        <v>15</v>
      </c>
      <c r="S17" s="306"/>
      <c r="T17" s="306"/>
      <c r="U17" s="306" t="str">
        <f t="shared" si="8"/>
        <v/>
      </c>
      <c r="V17" s="307" t="str">
        <f t="shared" si="4"/>
        <v/>
      </c>
      <c r="W17" s="485" t="str">
        <f t="shared" si="5"/>
        <v/>
      </c>
    </row>
    <row r="18" spans="1:23" s="293" customFormat="1" ht="15.9" customHeight="1" thickBot="1" x14ac:dyDescent="0.35">
      <c r="A18" s="308" t="s">
        <v>17</v>
      </c>
      <c r="B18" s="67">
        <f>SUM(B17+1)</f>
        <v>15</v>
      </c>
      <c r="C18" s="309"/>
      <c r="D18" s="309"/>
      <c r="E18" s="487" t="str">
        <f t="shared" si="6"/>
        <v/>
      </c>
      <c r="F18" s="310" t="str">
        <f t="shared" si="0"/>
        <v/>
      </c>
      <c r="G18" s="486" t="str">
        <f t="shared" si="1"/>
        <v/>
      </c>
      <c r="H18" s="7"/>
      <c r="I18" s="308" t="s">
        <v>17</v>
      </c>
      <c r="J18" s="67">
        <f>SUM(J17+1)</f>
        <v>19</v>
      </c>
      <c r="K18" s="309"/>
      <c r="L18" s="309"/>
      <c r="M18" s="487" t="str">
        <f t="shared" si="7"/>
        <v/>
      </c>
      <c r="N18" s="310" t="str">
        <f t="shared" si="2"/>
        <v/>
      </c>
      <c r="O18" s="486" t="str">
        <f t="shared" si="3"/>
        <v/>
      </c>
      <c r="P18" s="7"/>
      <c r="Q18" s="308" t="s">
        <v>17</v>
      </c>
      <c r="R18" s="67">
        <f>SUM(R17+1)</f>
        <v>16</v>
      </c>
      <c r="S18" s="309"/>
      <c r="T18" s="309"/>
      <c r="U18" s="487" t="str">
        <f t="shared" si="8"/>
        <v/>
      </c>
      <c r="V18" s="310" t="str">
        <f t="shared" si="4"/>
        <v/>
      </c>
      <c r="W18" s="486" t="str">
        <f t="shared" si="5"/>
        <v/>
      </c>
    </row>
    <row r="19" spans="1:23" s="293" customFormat="1" ht="15.9" customHeight="1" x14ac:dyDescent="0.3">
      <c r="A19" s="305" t="s">
        <v>13</v>
      </c>
      <c r="B19" s="7">
        <f>SUM(B18+3)</f>
        <v>18</v>
      </c>
      <c r="C19" s="306"/>
      <c r="D19" s="306"/>
      <c r="E19" s="306" t="str">
        <f>IF(C19-D19=0,"",C19-D19)</f>
        <v/>
      </c>
      <c r="F19" s="307" t="str">
        <f t="shared" si="0"/>
        <v/>
      </c>
      <c r="G19" s="485" t="str">
        <f t="shared" si="1"/>
        <v/>
      </c>
      <c r="H19" s="7"/>
      <c r="I19" s="305" t="s">
        <v>13</v>
      </c>
      <c r="J19" s="7">
        <f>SUM(J18+3)</f>
        <v>22</v>
      </c>
      <c r="K19" s="306"/>
      <c r="L19" s="306"/>
      <c r="M19" s="306" t="str">
        <f>IF(K19-L19=0,"",K19-L19)</f>
        <v/>
      </c>
      <c r="N19" s="307" t="str">
        <f t="shared" si="2"/>
        <v/>
      </c>
      <c r="O19" s="485" t="str">
        <f t="shared" si="3"/>
        <v/>
      </c>
      <c r="P19" s="7"/>
      <c r="Q19" s="305" t="s">
        <v>13</v>
      </c>
      <c r="R19" s="7">
        <f>SUM(R18+3)</f>
        <v>19</v>
      </c>
      <c r="S19" s="306"/>
      <c r="T19" s="306"/>
      <c r="U19" s="306" t="str">
        <f>IF(S19-T19=0,"",S19-T19)</f>
        <v/>
      </c>
      <c r="V19" s="307" t="str">
        <f t="shared" si="4"/>
        <v/>
      </c>
      <c r="W19" s="485" t="str">
        <f t="shared" si="5"/>
        <v/>
      </c>
    </row>
    <row r="20" spans="1:23" s="293" customFormat="1" ht="15.9" customHeight="1" x14ac:dyDescent="0.3">
      <c r="A20" s="305" t="s">
        <v>14</v>
      </c>
      <c r="B20" s="7">
        <f>SUM(B19+1)</f>
        <v>19</v>
      </c>
      <c r="C20" s="306"/>
      <c r="D20" s="306"/>
      <c r="E20" s="306" t="str">
        <f t="shared" si="6"/>
        <v/>
      </c>
      <c r="F20" s="307" t="str">
        <f t="shared" si="0"/>
        <v/>
      </c>
      <c r="G20" s="485" t="str">
        <f t="shared" si="1"/>
        <v/>
      </c>
      <c r="H20" s="7"/>
      <c r="I20" s="305" t="s">
        <v>14</v>
      </c>
      <c r="J20" s="7">
        <f>SUM(J19+1)</f>
        <v>23</v>
      </c>
      <c r="K20" s="306"/>
      <c r="L20" s="306"/>
      <c r="M20" s="306" t="str">
        <f t="shared" si="7"/>
        <v/>
      </c>
      <c r="N20" s="307" t="str">
        <f t="shared" si="2"/>
        <v/>
      </c>
      <c r="O20" s="485" t="str">
        <f t="shared" si="3"/>
        <v/>
      </c>
      <c r="P20" s="7"/>
      <c r="Q20" s="305" t="s">
        <v>14</v>
      </c>
      <c r="R20" s="7">
        <f>SUM(R19+1)</f>
        <v>20</v>
      </c>
      <c r="S20" s="306"/>
      <c r="T20" s="306"/>
      <c r="U20" s="306" t="str">
        <f t="shared" si="8"/>
        <v/>
      </c>
      <c r="V20" s="307" t="str">
        <f t="shared" si="4"/>
        <v/>
      </c>
      <c r="W20" s="485" t="str">
        <f t="shared" si="5"/>
        <v/>
      </c>
    </row>
    <row r="21" spans="1:23" s="293" customFormat="1" ht="15.9" customHeight="1" x14ac:dyDescent="0.3">
      <c r="A21" s="305" t="s">
        <v>15</v>
      </c>
      <c r="B21" s="7">
        <f>SUM(B20+1)</f>
        <v>20</v>
      </c>
      <c r="C21" s="306"/>
      <c r="D21" s="306"/>
      <c r="E21" s="306" t="str">
        <f t="shared" si="6"/>
        <v/>
      </c>
      <c r="F21" s="307" t="str">
        <f t="shared" si="0"/>
        <v/>
      </c>
      <c r="G21" s="485" t="str">
        <f t="shared" si="1"/>
        <v/>
      </c>
      <c r="H21" s="7"/>
      <c r="I21" s="305" t="s">
        <v>15</v>
      </c>
      <c r="J21" s="7">
        <f>SUM(J20+1)</f>
        <v>24</v>
      </c>
      <c r="K21" s="306"/>
      <c r="L21" s="306"/>
      <c r="M21" s="306" t="str">
        <f t="shared" si="7"/>
        <v/>
      </c>
      <c r="N21" s="307" t="str">
        <f t="shared" si="2"/>
        <v/>
      </c>
      <c r="O21" s="485" t="str">
        <f t="shared" si="3"/>
        <v/>
      </c>
      <c r="P21" s="7"/>
      <c r="Q21" s="305" t="s">
        <v>15</v>
      </c>
      <c r="R21" s="7">
        <f>SUM(R20+1)</f>
        <v>21</v>
      </c>
      <c r="S21" s="306"/>
      <c r="T21" s="306"/>
      <c r="U21" s="306" t="str">
        <f t="shared" si="8"/>
        <v/>
      </c>
      <c r="V21" s="307" t="str">
        <f t="shared" si="4"/>
        <v/>
      </c>
      <c r="W21" s="485" t="str">
        <f t="shared" si="5"/>
        <v/>
      </c>
    </row>
    <row r="22" spans="1:23" s="293" customFormat="1" ht="15.9" customHeight="1" x14ac:dyDescent="0.3">
      <c r="A22" s="305" t="s">
        <v>98</v>
      </c>
      <c r="B22" s="7">
        <f>SUM(B21+1)</f>
        <v>21</v>
      </c>
      <c r="C22" s="306"/>
      <c r="D22" s="306"/>
      <c r="E22" s="306" t="str">
        <f t="shared" si="6"/>
        <v/>
      </c>
      <c r="F22" s="307" t="str">
        <f t="shared" si="0"/>
        <v/>
      </c>
      <c r="G22" s="485" t="str">
        <f t="shared" si="1"/>
        <v/>
      </c>
      <c r="H22" s="7"/>
      <c r="I22" s="305" t="s">
        <v>98</v>
      </c>
      <c r="J22" s="7">
        <f>SUM(J21+1)</f>
        <v>25</v>
      </c>
      <c r="K22" s="306"/>
      <c r="L22" s="306"/>
      <c r="M22" s="306" t="str">
        <f t="shared" si="7"/>
        <v/>
      </c>
      <c r="N22" s="307" t="str">
        <f t="shared" si="2"/>
        <v/>
      </c>
      <c r="O22" s="485" t="str">
        <f t="shared" si="3"/>
        <v/>
      </c>
      <c r="P22" s="7"/>
      <c r="Q22" s="305" t="s">
        <v>98</v>
      </c>
      <c r="R22" s="7">
        <f>SUM(R21+1)</f>
        <v>22</v>
      </c>
      <c r="S22" s="306"/>
      <c r="T22" s="306"/>
      <c r="U22" s="306" t="str">
        <f t="shared" si="8"/>
        <v/>
      </c>
      <c r="V22" s="307" t="str">
        <f t="shared" si="4"/>
        <v/>
      </c>
      <c r="W22" s="485" t="str">
        <f t="shared" si="5"/>
        <v/>
      </c>
    </row>
    <row r="23" spans="1:23" s="293" customFormat="1" ht="15.9" customHeight="1" thickBot="1" x14ac:dyDescent="0.35">
      <c r="A23" s="308" t="s">
        <v>17</v>
      </c>
      <c r="B23" s="67">
        <f>SUM(B22+1)</f>
        <v>22</v>
      </c>
      <c r="C23" s="309"/>
      <c r="D23" s="309"/>
      <c r="E23" s="487" t="str">
        <f t="shared" si="6"/>
        <v/>
      </c>
      <c r="F23" s="310" t="str">
        <f t="shared" si="0"/>
        <v/>
      </c>
      <c r="G23" s="486" t="str">
        <f t="shared" si="1"/>
        <v/>
      </c>
      <c r="H23" s="7"/>
      <c r="I23" s="308" t="s">
        <v>17</v>
      </c>
      <c r="J23" s="67">
        <f>SUM(J22+1)</f>
        <v>26</v>
      </c>
      <c r="K23" s="309"/>
      <c r="L23" s="309"/>
      <c r="M23" s="487" t="str">
        <f t="shared" si="7"/>
        <v/>
      </c>
      <c r="N23" s="310" t="str">
        <f t="shared" si="2"/>
        <v/>
      </c>
      <c r="O23" s="486" t="str">
        <f t="shared" si="3"/>
        <v/>
      </c>
      <c r="P23" s="7"/>
      <c r="Q23" s="308" t="s">
        <v>17</v>
      </c>
      <c r="R23" s="67">
        <f>SUM(R22+1)</f>
        <v>23</v>
      </c>
      <c r="S23" s="309"/>
      <c r="T23" s="309"/>
      <c r="U23" s="487" t="str">
        <f t="shared" si="8"/>
        <v/>
      </c>
      <c r="V23" s="310" t="str">
        <f t="shared" si="4"/>
        <v/>
      </c>
      <c r="W23" s="486" t="str">
        <f t="shared" si="5"/>
        <v/>
      </c>
    </row>
    <row r="24" spans="1:23" s="293" customFormat="1" ht="15.9" customHeight="1" x14ac:dyDescent="0.3">
      <c r="A24" s="305" t="s">
        <v>13</v>
      </c>
      <c r="B24" s="7">
        <f>SUM(B23+3)</f>
        <v>25</v>
      </c>
      <c r="C24" s="306"/>
      <c r="D24" s="306"/>
      <c r="E24" s="306" t="str">
        <f>IF(C24-D24=0,"",C24-D24)</f>
        <v/>
      </c>
      <c r="F24" s="307" t="str">
        <f t="shared" si="0"/>
        <v/>
      </c>
      <c r="G24" s="485" t="str">
        <f t="shared" si="1"/>
        <v/>
      </c>
      <c r="H24" s="7"/>
      <c r="I24" s="305" t="s">
        <v>13</v>
      </c>
      <c r="J24" s="7">
        <f>SUM(J23+3)</f>
        <v>29</v>
      </c>
      <c r="K24" s="306"/>
      <c r="L24" s="306"/>
      <c r="M24" s="306" t="str">
        <f>IF(K24-L24=0,"",K24-L24)</f>
        <v/>
      </c>
      <c r="N24" s="307" t="str">
        <f t="shared" si="2"/>
        <v/>
      </c>
      <c r="O24" s="485" t="str">
        <f t="shared" si="3"/>
        <v/>
      </c>
      <c r="P24" s="7"/>
      <c r="Q24" s="305" t="s">
        <v>13</v>
      </c>
      <c r="R24" s="7">
        <f>SUM(R23+3)</f>
        <v>26</v>
      </c>
      <c r="S24" s="306"/>
      <c r="T24" s="306"/>
      <c r="U24" s="306" t="str">
        <f>IF(S24-T24=0,"",S24-T24)</f>
        <v/>
      </c>
      <c r="V24" s="307" t="str">
        <f t="shared" si="4"/>
        <v/>
      </c>
      <c r="W24" s="485" t="str">
        <f t="shared" si="5"/>
        <v/>
      </c>
    </row>
    <row r="25" spans="1:23" s="293" customFormat="1" ht="15.9" customHeight="1" x14ac:dyDescent="0.3">
      <c r="A25" s="305" t="s">
        <v>14</v>
      </c>
      <c r="B25" s="7">
        <f>SUM(B24+1)</f>
        <v>26</v>
      </c>
      <c r="C25" s="306"/>
      <c r="D25" s="306"/>
      <c r="E25" s="306" t="str">
        <f t="shared" si="6"/>
        <v/>
      </c>
      <c r="F25" s="307" t="str">
        <f t="shared" si="0"/>
        <v/>
      </c>
      <c r="G25" s="485" t="str">
        <f t="shared" si="1"/>
        <v/>
      </c>
      <c r="H25" s="7"/>
      <c r="I25" s="305" t="s">
        <v>14</v>
      </c>
      <c r="J25" s="7">
        <f>SUM(J24+1)</f>
        <v>30</v>
      </c>
      <c r="K25" s="306"/>
      <c r="L25" s="306"/>
      <c r="M25" s="306" t="str">
        <f t="shared" si="7"/>
        <v/>
      </c>
      <c r="N25" s="307" t="str">
        <f t="shared" si="2"/>
        <v/>
      </c>
      <c r="O25" s="485" t="str">
        <f t="shared" si="3"/>
        <v/>
      </c>
      <c r="P25" s="7"/>
      <c r="Q25" s="305" t="s">
        <v>14</v>
      </c>
      <c r="R25" s="7">
        <f>SUM(R24+1)</f>
        <v>27</v>
      </c>
      <c r="S25" s="306"/>
      <c r="T25" s="306"/>
      <c r="U25" s="306" t="str">
        <f t="shared" si="8"/>
        <v/>
      </c>
      <c r="V25" s="307" t="str">
        <f t="shared" si="4"/>
        <v/>
      </c>
      <c r="W25" s="485" t="str">
        <f t="shared" si="5"/>
        <v/>
      </c>
    </row>
    <row r="26" spans="1:23" s="293" customFormat="1" ht="15.9" customHeight="1" x14ac:dyDescent="0.3">
      <c r="A26" s="305" t="s">
        <v>15</v>
      </c>
      <c r="B26" s="7">
        <f>SUM(B25+1)</f>
        <v>27</v>
      </c>
      <c r="C26" s="306"/>
      <c r="D26" s="306"/>
      <c r="E26" s="306" t="str">
        <f t="shared" si="6"/>
        <v/>
      </c>
      <c r="F26" s="307" t="str">
        <f t="shared" si="0"/>
        <v/>
      </c>
      <c r="G26" s="485" t="str">
        <f t="shared" si="1"/>
        <v/>
      </c>
      <c r="H26" s="7"/>
      <c r="I26" s="305" t="s">
        <v>15</v>
      </c>
      <c r="J26" s="7">
        <f>SUM(J25+1)</f>
        <v>31</v>
      </c>
      <c r="K26" s="306"/>
      <c r="L26" s="306"/>
      <c r="M26" s="306" t="str">
        <f t="shared" si="7"/>
        <v/>
      </c>
      <c r="N26" s="307" t="str">
        <f t="shared" si="2"/>
        <v/>
      </c>
      <c r="O26" s="485" t="str">
        <f t="shared" si="3"/>
        <v/>
      </c>
      <c r="P26" s="7"/>
      <c r="Q26" s="305" t="s">
        <v>15</v>
      </c>
      <c r="R26" s="7">
        <f>SUM(R25+1)</f>
        <v>28</v>
      </c>
      <c r="S26" s="306"/>
      <c r="T26" s="306"/>
      <c r="U26" s="306" t="str">
        <f t="shared" si="8"/>
        <v/>
      </c>
      <c r="V26" s="307" t="str">
        <f t="shared" si="4"/>
        <v/>
      </c>
      <c r="W26" s="485" t="str">
        <f t="shared" si="5"/>
        <v/>
      </c>
    </row>
    <row r="27" spans="1:23" s="293" customFormat="1" ht="15.9" customHeight="1" x14ac:dyDescent="0.3">
      <c r="A27" s="305" t="s">
        <v>98</v>
      </c>
      <c r="B27" s="7">
        <f>SUM(B26+1)</f>
        <v>28</v>
      </c>
      <c r="C27" s="306"/>
      <c r="D27" s="306"/>
      <c r="E27" s="306" t="str">
        <f t="shared" si="6"/>
        <v/>
      </c>
      <c r="F27" s="307" t="str">
        <f t="shared" si="0"/>
        <v/>
      </c>
      <c r="G27" s="485" t="str">
        <f t="shared" si="1"/>
        <v/>
      </c>
      <c r="H27" s="7"/>
      <c r="I27" s="305" t="s">
        <v>98</v>
      </c>
      <c r="J27" s="7"/>
      <c r="K27" s="306"/>
      <c r="L27" s="306"/>
      <c r="M27" s="306" t="str">
        <f t="shared" si="7"/>
        <v/>
      </c>
      <c r="N27" s="307" t="str">
        <f t="shared" si="2"/>
        <v/>
      </c>
      <c r="O27" s="485" t="str">
        <f t="shared" si="3"/>
        <v/>
      </c>
      <c r="P27" s="7"/>
      <c r="Q27" s="305" t="s">
        <v>98</v>
      </c>
      <c r="R27" s="7">
        <v>29</v>
      </c>
      <c r="S27" s="306"/>
      <c r="T27" s="306"/>
      <c r="U27" s="306" t="str">
        <f t="shared" si="8"/>
        <v/>
      </c>
      <c r="V27" s="307" t="str">
        <f t="shared" si="4"/>
        <v/>
      </c>
      <c r="W27" s="485" t="str">
        <f t="shared" si="5"/>
        <v/>
      </c>
    </row>
    <row r="28" spans="1:23" s="293" customFormat="1" ht="15.9" customHeight="1" thickBot="1" x14ac:dyDescent="0.35">
      <c r="A28" s="308" t="s">
        <v>17</v>
      </c>
      <c r="B28" s="67">
        <f>SUM(B27+1)</f>
        <v>29</v>
      </c>
      <c r="C28" s="309"/>
      <c r="D28" s="309"/>
      <c r="E28" s="487" t="str">
        <f t="shared" si="6"/>
        <v/>
      </c>
      <c r="F28" s="310" t="str">
        <f t="shared" si="0"/>
        <v/>
      </c>
      <c r="G28" s="486" t="str">
        <f t="shared" si="1"/>
        <v/>
      </c>
      <c r="H28" s="7"/>
      <c r="I28" s="308" t="s">
        <v>17</v>
      </c>
      <c r="J28" s="67"/>
      <c r="K28" s="309"/>
      <c r="L28" s="309"/>
      <c r="M28" s="487" t="str">
        <f t="shared" si="7"/>
        <v/>
      </c>
      <c r="N28" s="310" t="str">
        <f t="shared" si="2"/>
        <v/>
      </c>
      <c r="O28" s="486" t="str">
        <f t="shared" si="3"/>
        <v/>
      </c>
      <c r="P28" s="7"/>
      <c r="Q28" s="308" t="s">
        <v>17</v>
      </c>
      <c r="R28" s="67">
        <v>30</v>
      </c>
      <c r="S28" s="309"/>
      <c r="T28" s="309"/>
      <c r="U28" s="487" t="str">
        <f t="shared" si="8"/>
        <v/>
      </c>
      <c r="V28" s="310" t="str">
        <f t="shared" si="4"/>
        <v/>
      </c>
      <c r="W28" s="486" t="str">
        <f t="shared" si="5"/>
        <v/>
      </c>
    </row>
    <row r="29" spans="1:23" s="293" customFormat="1" ht="15.9" customHeight="1" x14ac:dyDescent="0.3">
      <c r="A29" s="311"/>
      <c r="B29" s="95"/>
      <c r="C29" s="306"/>
      <c r="D29" s="306"/>
      <c r="E29" s="306" t="str">
        <f>IF(C29-D29=0,"",C29-D29)</f>
        <v/>
      </c>
      <c r="F29" s="306"/>
      <c r="G29" s="485" t="str">
        <f t="shared" si="1"/>
        <v/>
      </c>
      <c r="H29" s="312"/>
      <c r="I29" s="311"/>
      <c r="J29" s="519"/>
      <c r="K29" s="306"/>
      <c r="L29" s="306"/>
      <c r="M29" s="306" t="str">
        <f>IF(K29-L29=0,"",K29-L29)</f>
        <v/>
      </c>
      <c r="N29" s="306"/>
      <c r="O29" s="485" t="str">
        <f t="shared" si="3"/>
        <v/>
      </c>
      <c r="P29" s="312"/>
      <c r="Q29" s="313"/>
      <c r="R29" s="314"/>
      <c r="S29" s="306"/>
      <c r="T29" s="306"/>
      <c r="U29" s="306" t="str">
        <f>IF(S29-T29=0,"",S29-T29)</f>
        <v/>
      </c>
      <c r="V29" s="307" t="str">
        <f t="shared" si="4"/>
        <v/>
      </c>
      <c r="W29" s="485" t="str">
        <f t="shared" si="5"/>
        <v/>
      </c>
    </row>
    <row r="30" spans="1:23" s="293" customFormat="1" ht="15.9" customHeight="1" thickBot="1" x14ac:dyDescent="0.35">
      <c r="A30" s="308"/>
      <c r="B30" s="67"/>
      <c r="C30" s="309"/>
      <c r="D30" s="309"/>
      <c r="E30" s="488" t="str">
        <f t="shared" si="6"/>
        <v/>
      </c>
      <c r="F30" s="309"/>
      <c r="G30" s="486" t="str">
        <f t="shared" si="1"/>
        <v/>
      </c>
      <c r="H30" s="7"/>
      <c r="I30" s="308"/>
      <c r="J30" s="67"/>
      <c r="K30" s="309"/>
      <c r="L30" s="309"/>
      <c r="M30" s="488" t="str">
        <f t="shared" si="7"/>
        <v/>
      </c>
      <c r="N30" s="309"/>
      <c r="O30" s="486" t="str">
        <f t="shared" si="3"/>
        <v/>
      </c>
      <c r="P30" s="7"/>
      <c r="Q30" s="305"/>
      <c r="R30" s="7"/>
      <c r="S30" s="109"/>
      <c r="T30" s="309"/>
      <c r="U30" s="488" t="str">
        <f t="shared" si="8"/>
        <v/>
      </c>
      <c r="V30" s="315" t="str">
        <f t="shared" si="4"/>
        <v/>
      </c>
      <c r="W30" s="486" t="str">
        <f t="shared" si="5"/>
        <v/>
      </c>
    </row>
    <row r="31" spans="1:23" ht="31.8" thickBot="1" x14ac:dyDescent="0.35">
      <c r="A31" s="316" t="s">
        <v>204</v>
      </c>
      <c r="B31" s="317"/>
      <c r="C31" s="318" t="s">
        <v>94</v>
      </c>
      <c r="D31" s="318" t="s">
        <v>95</v>
      </c>
      <c r="E31" s="318" t="s">
        <v>96</v>
      </c>
      <c r="F31" s="319" t="s">
        <v>97</v>
      </c>
      <c r="G31" s="474" t="s">
        <v>110</v>
      </c>
      <c r="H31" s="15"/>
      <c r="I31" s="316" t="s">
        <v>205</v>
      </c>
      <c r="J31" s="317"/>
      <c r="K31" s="318" t="s">
        <v>94</v>
      </c>
      <c r="L31" s="318" t="s">
        <v>95</v>
      </c>
      <c r="M31" s="318" t="s">
        <v>96</v>
      </c>
      <c r="N31" s="319" t="s">
        <v>97</v>
      </c>
      <c r="O31" s="474" t="s">
        <v>110</v>
      </c>
      <c r="P31" s="15"/>
      <c r="Q31" s="303" t="s">
        <v>206</v>
      </c>
      <c r="R31" s="320"/>
      <c r="S31" s="321" t="s">
        <v>94</v>
      </c>
      <c r="T31" s="318" t="s">
        <v>95</v>
      </c>
      <c r="U31" s="318" t="s">
        <v>96</v>
      </c>
      <c r="V31" s="319" t="s">
        <v>97</v>
      </c>
      <c r="W31" s="474" t="s">
        <v>110</v>
      </c>
    </row>
    <row r="32" spans="1:23" s="293" customFormat="1" ht="15.9" customHeight="1" x14ac:dyDescent="0.3">
      <c r="A32" s="305" t="s">
        <v>13</v>
      </c>
      <c r="B32" s="7">
        <v>3</v>
      </c>
      <c r="C32" s="306"/>
      <c r="D32" s="306"/>
      <c r="E32" s="306" t="str">
        <f>IF(C32-D32=0,"",C32-D32)</f>
        <v/>
      </c>
      <c r="F32" s="307" t="str">
        <f t="shared" ref="F32:F56" si="9">IF(C32&gt;0,E32/C32, "")</f>
        <v/>
      </c>
      <c r="G32" s="485" t="str">
        <f t="shared" ref="G32:G56" si="10">IF(C32&gt;0,IF(E32/C32&lt;0.75,"","a"),"")</f>
        <v/>
      </c>
      <c r="H32" s="7"/>
      <c r="I32" s="305" t="s">
        <v>13</v>
      </c>
      <c r="J32" s="7"/>
      <c r="K32" s="306"/>
      <c r="L32" s="306"/>
      <c r="M32" s="306" t="str">
        <f>IF(K32-L32=0,"",K32-L32)</f>
        <v/>
      </c>
      <c r="N32" s="307" t="str">
        <f t="shared" ref="N32:N56" si="11">IF(K32&gt;0,M32/K32, "")</f>
        <v/>
      </c>
      <c r="O32" s="485" t="str">
        <f t="shared" ref="O32:O56" si="12">IF(K32&gt;0,IF(M32/K32&lt;0.75,"","a"),"")</f>
        <v/>
      </c>
      <c r="P32" s="7"/>
      <c r="Q32" s="305" t="s">
        <v>13</v>
      </c>
      <c r="R32" s="7"/>
      <c r="S32" s="306"/>
      <c r="T32" s="306"/>
      <c r="U32" s="306" t="str">
        <f>IF(S32-T32=0,"",S32-T32)</f>
        <v/>
      </c>
      <c r="V32" s="307" t="str">
        <f t="shared" ref="V32:V56" si="13">IF(S32&gt;0,U32/S32, "")</f>
        <v/>
      </c>
      <c r="W32" s="485" t="str">
        <f t="shared" ref="W32:W56" si="14">IF(S32&gt;0,IF(U32/S32&lt;0.75,"","a"),"")</f>
        <v/>
      </c>
    </row>
    <row r="33" spans="1:23" s="293" customFormat="1" ht="15.9" customHeight="1" x14ac:dyDescent="0.3">
      <c r="A33" s="305" t="s">
        <v>14</v>
      </c>
      <c r="B33" s="7">
        <v>4</v>
      </c>
      <c r="C33" s="306"/>
      <c r="D33" s="306"/>
      <c r="E33" s="306" t="str">
        <f t="shared" ref="E33:E56" si="15">IF(C33-D33=0,"",C33-D33)</f>
        <v/>
      </c>
      <c r="F33" s="307" t="str">
        <f t="shared" si="9"/>
        <v/>
      </c>
      <c r="G33" s="485" t="str">
        <f t="shared" si="10"/>
        <v/>
      </c>
      <c r="H33" s="7"/>
      <c r="I33" s="305" t="s">
        <v>14</v>
      </c>
      <c r="J33" s="7">
        <v>1</v>
      </c>
      <c r="K33" s="306"/>
      <c r="L33" s="306"/>
      <c r="M33" s="306" t="str">
        <f t="shared" ref="M33:M56" si="16">IF(K33-L33=0,"",K33-L33)</f>
        <v/>
      </c>
      <c r="N33" s="307" t="str">
        <f t="shared" si="11"/>
        <v/>
      </c>
      <c r="O33" s="485" t="str">
        <f t="shared" si="12"/>
        <v/>
      </c>
      <c r="P33" s="7"/>
      <c r="Q33" s="305" t="s">
        <v>14</v>
      </c>
      <c r="R33" s="7"/>
      <c r="S33" s="306"/>
      <c r="T33" s="306"/>
      <c r="U33" s="306" t="str">
        <f t="shared" ref="U33:U56" si="17">IF(S33-T33=0,"",S33-T33)</f>
        <v/>
      </c>
      <c r="V33" s="307" t="str">
        <f t="shared" si="13"/>
        <v/>
      </c>
      <c r="W33" s="485" t="str">
        <f t="shared" si="14"/>
        <v/>
      </c>
    </row>
    <row r="34" spans="1:23" s="293" customFormat="1" ht="15.9" customHeight="1" x14ac:dyDescent="0.3">
      <c r="A34" s="305" t="s">
        <v>15</v>
      </c>
      <c r="B34" s="7">
        <v>5</v>
      </c>
      <c r="C34" s="306"/>
      <c r="D34" s="306"/>
      <c r="E34" s="306" t="str">
        <f t="shared" si="15"/>
        <v/>
      </c>
      <c r="F34" s="307" t="str">
        <f t="shared" si="9"/>
        <v/>
      </c>
      <c r="G34" s="485" t="str">
        <f t="shared" si="10"/>
        <v/>
      </c>
      <c r="H34" s="7"/>
      <c r="I34" s="305" t="s">
        <v>15</v>
      </c>
      <c r="J34" s="7">
        <f>SUM(J33+1)</f>
        <v>2</v>
      </c>
      <c r="K34" s="306"/>
      <c r="L34" s="306"/>
      <c r="M34" s="306" t="str">
        <f t="shared" si="16"/>
        <v/>
      </c>
      <c r="N34" s="307" t="str">
        <f t="shared" si="11"/>
        <v/>
      </c>
      <c r="O34" s="485" t="str">
        <f t="shared" si="12"/>
        <v/>
      </c>
      <c r="P34" s="7"/>
      <c r="Q34" s="305" t="s">
        <v>15</v>
      </c>
      <c r="R34" s="7"/>
      <c r="S34" s="306"/>
      <c r="T34" s="306"/>
      <c r="U34" s="306" t="str">
        <f t="shared" si="17"/>
        <v/>
      </c>
      <c r="V34" s="307" t="str">
        <f t="shared" si="13"/>
        <v/>
      </c>
      <c r="W34" s="485" t="str">
        <f t="shared" si="14"/>
        <v/>
      </c>
    </row>
    <row r="35" spans="1:23" s="293" customFormat="1" ht="15.9" customHeight="1" x14ac:dyDescent="0.3">
      <c r="A35" s="305" t="s">
        <v>98</v>
      </c>
      <c r="B35" s="7">
        <f>SUM(B34+1)</f>
        <v>6</v>
      </c>
      <c r="C35" s="306"/>
      <c r="D35" s="306"/>
      <c r="E35" s="306" t="str">
        <f t="shared" si="15"/>
        <v/>
      </c>
      <c r="F35" s="307" t="str">
        <f t="shared" si="9"/>
        <v/>
      </c>
      <c r="G35" s="485" t="str">
        <f t="shared" si="10"/>
        <v/>
      </c>
      <c r="H35" s="7"/>
      <c r="I35" s="305" t="s">
        <v>98</v>
      </c>
      <c r="J35" s="7">
        <f>SUM(J34+1)</f>
        <v>3</v>
      </c>
      <c r="K35" s="306"/>
      <c r="L35" s="306"/>
      <c r="M35" s="306" t="str">
        <f t="shared" si="16"/>
        <v/>
      </c>
      <c r="N35" s="307" t="str">
        <f t="shared" si="11"/>
        <v/>
      </c>
      <c r="O35" s="485" t="str">
        <f t="shared" si="12"/>
        <v/>
      </c>
      <c r="P35" s="7"/>
      <c r="Q35" s="305" t="s">
        <v>98</v>
      </c>
      <c r="R35" s="7">
        <v>1</v>
      </c>
      <c r="S35" s="306"/>
      <c r="T35" s="306"/>
      <c r="U35" s="306" t="str">
        <f t="shared" si="17"/>
        <v/>
      </c>
      <c r="V35" s="307" t="str">
        <f t="shared" si="13"/>
        <v/>
      </c>
      <c r="W35" s="485" t="str">
        <f t="shared" si="14"/>
        <v/>
      </c>
    </row>
    <row r="36" spans="1:23" s="293" customFormat="1" ht="15.9" customHeight="1" thickBot="1" x14ac:dyDescent="0.35">
      <c r="A36" s="308" t="s">
        <v>17</v>
      </c>
      <c r="B36" s="67">
        <f>SUM(B35+1)</f>
        <v>7</v>
      </c>
      <c r="C36" s="309"/>
      <c r="D36" s="309"/>
      <c r="E36" s="487" t="str">
        <f t="shared" si="15"/>
        <v/>
      </c>
      <c r="F36" s="310" t="str">
        <f t="shared" si="9"/>
        <v/>
      </c>
      <c r="G36" s="486" t="str">
        <f t="shared" si="10"/>
        <v/>
      </c>
      <c r="H36" s="7"/>
      <c r="I36" s="308" t="s">
        <v>17</v>
      </c>
      <c r="J36" s="67">
        <f>SUM(J35+1)</f>
        <v>4</v>
      </c>
      <c r="K36" s="309"/>
      <c r="L36" s="309"/>
      <c r="M36" s="487" t="str">
        <f t="shared" si="16"/>
        <v/>
      </c>
      <c r="N36" s="310" t="str">
        <f t="shared" si="11"/>
        <v/>
      </c>
      <c r="O36" s="486" t="str">
        <f t="shared" si="12"/>
        <v/>
      </c>
      <c r="P36" s="7"/>
      <c r="Q36" s="308" t="s">
        <v>17</v>
      </c>
      <c r="R36" s="67">
        <f>SUM(R35+1)</f>
        <v>2</v>
      </c>
      <c r="S36" s="309"/>
      <c r="T36" s="309"/>
      <c r="U36" s="487" t="str">
        <f t="shared" si="17"/>
        <v/>
      </c>
      <c r="V36" s="310" t="str">
        <f t="shared" si="13"/>
        <v/>
      </c>
      <c r="W36" s="486" t="str">
        <f t="shared" si="14"/>
        <v/>
      </c>
    </row>
    <row r="37" spans="1:23" s="293" customFormat="1" ht="15.9" customHeight="1" x14ac:dyDescent="0.3">
      <c r="A37" s="305" t="s">
        <v>13</v>
      </c>
      <c r="B37" s="7">
        <f>SUM(B36+3)</f>
        <v>10</v>
      </c>
      <c r="C37" s="306"/>
      <c r="D37" s="306"/>
      <c r="E37" s="306" t="str">
        <f>IF(C37-D37=0,"",C37-D37)</f>
        <v/>
      </c>
      <c r="F37" s="307" t="str">
        <f t="shared" si="9"/>
        <v/>
      </c>
      <c r="G37" s="485" t="str">
        <f t="shared" si="10"/>
        <v/>
      </c>
      <c r="H37" s="7"/>
      <c r="I37" s="305" t="s">
        <v>13</v>
      </c>
      <c r="J37" s="7">
        <f>SUM(J36+3)</f>
        <v>7</v>
      </c>
      <c r="K37" s="306"/>
      <c r="L37" s="306"/>
      <c r="M37" s="306" t="str">
        <f>IF(K37-L37=0,"",K37-L37)</f>
        <v/>
      </c>
      <c r="N37" s="307" t="str">
        <f t="shared" si="11"/>
        <v/>
      </c>
      <c r="O37" s="485" t="str">
        <f t="shared" si="12"/>
        <v/>
      </c>
      <c r="P37" s="7"/>
      <c r="Q37" s="305" t="s">
        <v>13</v>
      </c>
      <c r="R37" s="7">
        <f>SUM(R36+3)</f>
        <v>5</v>
      </c>
      <c r="S37" s="306"/>
      <c r="T37" s="306"/>
      <c r="U37" s="306" t="str">
        <f>IF(S37-T37=0,"",S37-T37)</f>
        <v/>
      </c>
      <c r="V37" s="307" t="str">
        <f t="shared" si="13"/>
        <v/>
      </c>
      <c r="W37" s="485" t="str">
        <f t="shared" si="14"/>
        <v/>
      </c>
    </row>
    <row r="38" spans="1:23" s="293" customFormat="1" ht="15.9" customHeight="1" x14ac:dyDescent="0.3">
      <c r="A38" s="305" t="s">
        <v>14</v>
      </c>
      <c r="B38" s="7">
        <f>SUM(B37+1)</f>
        <v>11</v>
      </c>
      <c r="C38" s="306"/>
      <c r="D38" s="306"/>
      <c r="E38" s="306" t="str">
        <f t="shared" si="15"/>
        <v/>
      </c>
      <c r="F38" s="307" t="str">
        <f t="shared" si="9"/>
        <v/>
      </c>
      <c r="G38" s="485" t="str">
        <f t="shared" si="10"/>
        <v/>
      </c>
      <c r="H38" s="7"/>
      <c r="I38" s="305" t="s">
        <v>14</v>
      </c>
      <c r="J38" s="7">
        <f>SUM(J37+1)</f>
        <v>8</v>
      </c>
      <c r="K38" s="306"/>
      <c r="L38" s="306"/>
      <c r="M38" s="306" t="str">
        <f t="shared" si="16"/>
        <v/>
      </c>
      <c r="N38" s="307" t="str">
        <f t="shared" si="11"/>
        <v/>
      </c>
      <c r="O38" s="485" t="str">
        <f t="shared" si="12"/>
        <v/>
      </c>
      <c r="P38" s="7"/>
      <c r="Q38" s="305" t="s">
        <v>14</v>
      </c>
      <c r="R38" s="7">
        <f>SUM(R37+1)</f>
        <v>6</v>
      </c>
      <c r="S38" s="306"/>
      <c r="T38" s="306"/>
      <c r="U38" s="306" t="str">
        <f t="shared" si="17"/>
        <v/>
      </c>
      <c r="V38" s="307" t="str">
        <f t="shared" si="13"/>
        <v/>
      </c>
      <c r="W38" s="485" t="str">
        <f t="shared" si="14"/>
        <v/>
      </c>
    </row>
    <row r="39" spans="1:23" s="293" customFormat="1" ht="15.9" customHeight="1" x14ac:dyDescent="0.3">
      <c r="A39" s="305" t="s">
        <v>15</v>
      </c>
      <c r="B39" s="7">
        <f>SUM(B38+1)</f>
        <v>12</v>
      </c>
      <c r="C39" s="306"/>
      <c r="D39" s="306"/>
      <c r="E39" s="306" t="str">
        <f t="shared" si="15"/>
        <v/>
      </c>
      <c r="F39" s="307" t="str">
        <f t="shared" si="9"/>
        <v/>
      </c>
      <c r="G39" s="485" t="str">
        <f t="shared" si="10"/>
        <v/>
      </c>
      <c r="H39" s="7"/>
      <c r="I39" s="305" t="s">
        <v>15</v>
      </c>
      <c r="J39" s="7">
        <f>SUM(J38+1)</f>
        <v>9</v>
      </c>
      <c r="K39" s="306"/>
      <c r="L39" s="306"/>
      <c r="M39" s="306" t="str">
        <f t="shared" si="16"/>
        <v/>
      </c>
      <c r="N39" s="307" t="str">
        <f t="shared" si="11"/>
        <v/>
      </c>
      <c r="O39" s="485" t="str">
        <f t="shared" si="12"/>
        <v/>
      </c>
      <c r="P39" s="7"/>
      <c r="Q39" s="305" t="s">
        <v>15</v>
      </c>
      <c r="R39" s="7">
        <f>SUM(R38+1)</f>
        <v>7</v>
      </c>
      <c r="S39" s="306"/>
      <c r="T39" s="306"/>
      <c r="U39" s="306" t="str">
        <f t="shared" si="17"/>
        <v/>
      </c>
      <c r="V39" s="307" t="str">
        <f t="shared" si="13"/>
        <v/>
      </c>
      <c r="W39" s="485" t="str">
        <f t="shared" si="14"/>
        <v/>
      </c>
    </row>
    <row r="40" spans="1:23" s="293" customFormat="1" ht="15.9" customHeight="1" x14ac:dyDescent="0.3">
      <c r="A40" s="305" t="s">
        <v>98</v>
      </c>
      <c r="B40" s="7">
        <f>SUM(B39+1)</f>
        <v>13</v>
      </c>
      <c r="C40" s="306"/>
      <c r="D40" s="306"/>
      <c r="E40" s="306" t="str">
        <f t="shared" si="15"/>
        <v/>
      </c>
      <c r="F40" s="307" t="str">
        <f t="shared" si="9"/>
        <v/>
      </c>
      <c r="G40" s="485" t="str">
        <f t="shared" si="10"/>
        <v/>
      </c>
      <c r="H40" s="7"/>
      <c r="I40" s="305" t="s">
        <v>98</v>
      </c>
      <c r="J40" s="7">
        <f>SUM(J39+1)</f>
        <v>10</v>
      </c>
      <c r="K40" s="306"/>
      <c r="L40" s="306"/>
      <c r="M40" s="306" t="str">
        <f t="shared" si="16"/>
        <v/>
      </c>
      <c r="N40" s="307" t="str">
        <f t="shared" si="11"/>
        <v/>
      </c>
      <c r="O40" s="485" t="str">
        <f t="shared" si="12"/>
        <v/>
      </c>
      <c r="P40" s="7"/>
      <c r="Q40" s="305" t="s">
        <v>98</v>
      </c>
      <c r="R40" s="7">
        <f>SUM(R39+1)</f>
        <v>8</v>
      </c>
      <c r="S40" s="306"/>
      <c r="T40" s="306"/>
      <c r="U40" s="306" t="str">
        <f t="shared" si="17"/>
        <v/>
      </c>
      <c r="V40" s="307" t="str">
        <f t="shared" si="13"/>
        <v/>
      </c>
      <c r="W40" s="485" t="str">
        <f t="shared" si="14"/>
        <v/>
      </c>
    </row>
    <row r="41" spans="1:23" s="293" customFormat="1" ht="15.9" customHeight="1" thickBot="1" x14ac:dyDescent="0.35">
      <c r="A41" s="308" t="s">
        <v>17</v>
      </c>
      <c r="B41" s="67">
        <f>SUM(B40+1)</f>
        <v>14</v>
      </c>
      <c r="C41" s="309"/>
      <c r="D41" s="309"/>
      <c r="E41" s="487" t="str">
        <f t="shared" si="15"/>
        <v/>
      </c>
      <c r="F41" s="310" t="str">
        <f t="shared" si="9"/>
        <v/>
      </c>
      <c r="G41" s="486" t="str">
        <f t="shared" si="10"/>
        <v/>
      </c>
      <c r="H41" s="7"/>
      <c r="I41" s="308" t="s">
        <v>17</v>
      </c>
      <c r="J41" s="67">
        <f>SUM(J40+1)</f>
        <v>11</v>
      </c>
      <c r="K41" s="309"/>
      <c r="L41" s="309"/>
      <c r="M41" s="487" t="str">
        <f t="shared" si="16"/>
        <v/>
      </c>
      <c r="N41" s="310" t="str">
        <f t="shared" si="11"/>
        <v/>
      </c>
      <c r="O41" s="486" t="str">
        <f t="shared" si="12"/>
        <v/>
      </c>
      <c r="P41" s="7"/>
      <c r="Q41" s="308" t="s">
        <v>17</v>
      </c>
      <c r="R41" s="67">
        <f>SUM(R40+1)</f>
        <v>9</v>
      </c>
      <c r="S41" s="309"/>
      <c r="T41" s="309"/>
      <c r="U41" s="487" t="str">
        <f t="shared" si="17"/>
        <v/>
      </c>
      <c r="V41" s="310" t="str">
        <f t="shared" si="13"/>
        <v/>
      </c>
      <c r="W41" s="486" t="str">
        <f t="shared" si="14"/>
        <v/>
      </c>
    </row>
    <row r="42" spans="1:23" s="293" customFormat="1" ht="15.9" customHeight="1" x14ac:dyDescent="0.3">
      <c r="A42" s="305" t="s">
        <v>13</v>
      </c>
      <c r="B42" s="7">
        <f>SUM(B41+3)</f>
        <v>17</v>
      </c>
      <c r="C42" s="306"/>
      <c r="D42" s="306"/>
      <c r="E42" s="306" t="str">
        <f>IF(C42-D42=0,"",C42-D42)</f>
        <v/>
      </c>
      <c r="F42" s="307" t="str">
        <f t="shared" si="9"/>
        <v/>
      </c>
      <c r="G42" s="485" t="str">
        <f t="shared" si="10"/>
        <v/>
      </c>
      <c r="H42" s="7"/>
      <c r="I42" s="305" t="s">
        <v>13</v>
      </c>
      <c r="J42" s="7">
        <f>SUM(J41+3)</f>
        <v>14</v>
      </c>
      <c r="K42" s="306"/>
      <c r="L42" s="306"/>
      <c r="M42" s="306" t="str">
        <f>IF(K42-L42=0,"",K42-L42)</f>
        <v/>
      </c>
      <c r="N42" s="307" t="str">
        <f t="shared" si="11"/>
        <v/>
      </c>
      <c r="O42" s="485" t="str">
        <f t="shared" si="12"/>
        <v/>
      </c>
      <c r="P42" s="7"/>
      <c r="Q42" s="305" t="s">
        <v>13</v>
      </c>
      <c r="R42" s="7">
        <f>SUM(R41+3)</f>
        <v>12</v>
      </c>
      <c r="S42" s="306"/>
      <c r="T42" s="306"/>
      <c r="U42" s="306" t="str">
        <f>IF(S42-T42=0,"",S42-T42)</f>
        <v/>
      </c>
      <c r="V42" s="307" t="str">
        <f t="shared" si="13"/>
        <v/>
      </c>
      <c r="W42" s="485" t="str">
        <f t="shared" si="14"/>
        <v/>
      </c>
    </row>
    <row r="43" spans="1:23" s="293" customFormat="1" ht="15.9" customHeight="1" x14ac:dyDescent="0.3">
      <c r="A43" s="305" t="s">
        <v>14</v>
      </c>
      <c r="B43" s="7">
        <f>SUM(B42+1)</f>
        <v>18</v>
      </c>
      <c r="C43" s="306"/>
      <c r="D43" s="306"/>
      <c r="E43" s="306" t="str">
        <f t="shared" si="15"/>
        <v/>
      </c>
      <c r="F43" s="307" t="str">
        <f t="shared" si="9"/>
        <v/>
      </c>
      <c r="G43" s="485" t="str">
        <f t="shared" si="10"/>
        <v/>
      </c>
      <c r="H43" s="7"/>
      <c r="I43" s="305" t="s">
        <v>14</v>
      </c>
      <c r="J43" s="7">
        <f>SUM(J42+1)</f>
        <v>15</v>
      </c>
      <c r="K43" s="306"/>
      <c r="L43" s="306"/>
      <c r="M43" s="306" t="str">
        <f t="shared" si="16"/>
        <v/>
      </c>
      <c r="N43" s="307" t="str">
        <f t="shared" si="11"/>
        <v/>
      </c>
      <c r="O43" s="485" t="str">
        <f t="shared" si="12"/>
        <v/>
      </c>
      <c r="P43" s="7"/>
      <c r="Q43" s="305" t="s">
        <v>14</v>
      </c>
      <c r="R43" s="7">
        <f>SUM(R42+1)</f>
        <v>13</v>
      </c>
      <c r="S43" s="306"/>
      <c r="T43" s="306"/>
      <c r="U43" s="306" t="str">
        <f t="shared" si="17"/>
        <v/>
      </c>
      <c r="V43" s="307" t="str">
        <f t="shared" si="13"/>
        <v/>
      </c>
      <c r="W43" s="485" t="str">
        <f t="shared" si="14"/>
        <v/>
      </c>
    </row>
    <row r="44" spans="1:23" s="293" customFormat="1" ht="15.9" customHeight="1" x14ac:dyDescent="0.3">
      <c r="A44" s="305" t="s">
        <v>15</v>
      </c>
      <c r="B44" s="7">
        <f>SUM(B43+1)</f>
        <v>19</v>
      </c>
      <c r="C44" s="306"/>
      <c r="D44" s="306"/>
      <c r="E44" s="306" t="str">
        <f t="shared" si="15"/>
        <v/>
      </c>
      <c r="F44" s="307" t="str">
        <f t="shared" si="9"/>
        <v/>
      </c>
      <c r="G44" s="485" t="str">
        <f t="shared" si="10"/>
        <v/>
      </c>
      <c r="H44" s="7"/>
      <c r="I44" s="305" t="s">
        <v>15</v>
      </c>
      <c r="J44" s="7">
        <f>SUM(J43+1)</f>
        <v>16</v>
      </c>
      <c r="K44" s="306"/>
      <c r="L44" s="306"/>
      <c r="M44" s="306" t="str">
        <f t="shared" si="16"/>
        <v/>
      </c>
      <c r="N44" s="307" t="str">
        <f t="shared" si="11"/>
        <v/>
      </c>
      <c r="O44" s="485" t="str">
        <f t="shared" si="12"/>
        <v/>
      </c>
      <c r="P44" s="7"/>
      <c r="Q44" s="305" t="s">
        <v>15</v>
      </c>
      <c r="R44" s="7">
        <f>SUM(R43+1)</f>
        <v>14</v>
      </c>
      <c r="S44" s="306"/>
      <c r="T44" s="306"/>
      <c r="U44" s="306" t="str">
        <f t="shared" si="17"/>
        <v/>
      </c>
      <c r="V44" s="307" t="str">
        <f t="shared" si="13"/>
        <v/>
      </c>
      <c r="W44" s="485" t="str">
        <f t="shared" si="14"/>
        <v/>
      </c>
    </row>
    <row r="45" spans="1:23" s="293" customFormat="1" ht="15.9" customHeight="1" x14ac:dyDescent="0.3">
      <c r="A45" s="305" t="s">
        <v>98</v>
      </c>
      <c r="B45" s="7">
        <f>SUM(B44+1)</f>
        <v>20</v>
      </c>
      <c r="C45" s="306"/>
      <c r="D45" s="306"/>
      <c r="E45" s="306" t="str">
        <f t="shared" si="15"/>
        <v/>
      </c>
      <c r="F45" s="307" t="str">
        <f t="shared" si="9"/>
        <v/>
      </c>
      <c r="G45" s="485" t="str">
        <f t="shared" si="10"/>
        <v/>
      </c>
      <c r="H45" s="7"/>
      <c r="I45" s="305" t="s">
        <v>98</v>
      </c>
      <c r="J45" s="7">
        <f>SUM(J44+1)</f>
        <v>17</v>
      </c>
      <c r="K45" s="306"/>
      <c r="L45" s="306"/>
      <c r="M45" s="306" t="str">
        <f t="shared" si="16"/>
        <v/>
      </c>
      <c r="N45" s="307" t="str">
        <f t="shared" si="11"/>
        <v/>
      </c>
      <c r="O45" s="485" t="str">
        <f t="shared" si="12"/>
        <v/>
      </c>
      <c r="P45" s="7"/>
      <c r="Q45" s="305" t="s">
        <v>98</v>
      </c>
      <c r="R45" s="7">
        <f>SUM(R44+1)</f>
        <v>15</v>
      </c>
      <c r="S45" s="306"/>
      <c r="T45" s="306"/>
      <c r="U45" s="306" t="str">
        <f t="shared" si="17"/>
        <v/>
      </c>
      <c r="V45" s="307" t="str">
        <f t="shared" si="13"/>
        <v/>
      </c>
      <c r="W45" s="485" t="str">
        <f t="shared" si="14"/>
        <v/>
      </c>
    </row>
    <row r="46" spans="1:23" s="293" customFormat="1" ht="15.9" customHeight="1" thickBot="1" x14ac:dyDescent="0.35">
      <c r="A46" s="308" t="s">
        <v>17</v>
      </c>
      <c r="B46" s="67">
        <f>SUM(B45+1)</f>
        <v>21</v>
      </c>
      <c r="C46" s="309"/>
      <c r="D46" s="309"/>
      <c r="E46" s="487" t="str">
        <f t="shared" si="15"/>
        <v/>
      </c>
      <c r="F46" s="310" t="str">
        <f t="shared" si="9"/>
        <v/>
      </c>
      <c r="G46" s="486" t="str">
        <f t="shared" si="10"/>
        <v/>
      </c>
      <c r="H46" s="7"/>
      <c r="I46" s="308" t="s">
        <v>17</v>
      </c>
      <c r="J46" s="67">
        <f>SUM(J45+1)</f>
        <v>18</v>
      </c>
      <c r="K46" s="309"/>
      <c r="L46" s="309"/>
      <c r="M46" s="487" t="str">
        <f t="shared" si="16"/>
        <v/>
      </c>
      <c r="N46" s="310" t="str">
        <f t="shared" si="11"/>
        <v/>
      </c>
      <c r="O46" s="486" t="str">
        <f t="shared" si="12"/>
        <v/>
      </c>
      <c r="P46" s="7"/>
      <c r="Q46" s="308" t="s">
        <v>17</v>
      </c>
      <c r="R46" s="67">
        <f>SUM(R45+1)</f>
        <v>16</v>
      </c>
      <c r="S46" s="309"/>
      <c r="T46" s="309"/>
      <c r="U46" s="487" t="str">
        <f t="shared" si="17"/>
        <v/>
      </c>
      <c r="V46" s="310" t="str">
        <f t="shared" si="13"/>
        <v/>
      </c>
      <c r="W46" s="486" t="str">
        <f t="shared" si="14"/>
        <v/>
      </c>
    </row>
    <row r="47" spans="1:23" s="293" customFormat="1" ht="15.9" customHeight="1" x14ac:dyDescent="0.3">
      <c r="A47" s="305" t="s">
        <v>13</v>
      </c>
      <c r="B47" s="7">
        <f>SUM(B46+3)</f>
        <v>24</v>
      </c>
      <c r="C47" s="306"/>
      <c r="D47" s="306"/>
      <c r="E47" s="306" t="str">
        <f>IF(C47-D47=0,"",C47-D47)</f>
        <v/>
      </c>
      <c r="F47" s="307" t="str">
        <f t="shared" si="9"/>
        <v/>
      </c>
      <c r="G47" s="485" t="str">
        <f t="shared" si="10"/>
        <v/>
      </c>
      <c r="H47" s="7"/>
      <c r="I47" s="305" t="s">
        <v>13</v>
      </c>
      <c r="J47" s="7">
        <f>SUM(J46+3)</f>
        <v>21</v>
      </c>
      <c r="K47" s="306"/>
      <c r="L47" s="306"/>
      <c r="M47" s="306" t="str">
        <f>IF(K47-L47=0,"",K47-L47)</f>
        <v/>
      </c>
      <c r="N47" s="307" t="str">
        <f t="shared" si="11"/>
        <v/>
      </c>
      <c r="O47" s="485" t="str">
        <f t="shared" si="12"/>
        <v/>
      </c>
      <c r="P47" s="7"/>
      <c r="Q47" s="305" t="s">
        <v>13</v>
      </c>
      <c r="R47" s="7">
        <f>SUM(R46+3)</f>
        <v>19</v>
      </c>
      <c r="S47" s="306"/>
      <c r="T47" s="306"/>
      <c r="U47" s="306" t="str">
        <f>IF(S47-T47=0,"",S47-T47)</f>
        <v/>
      </c>
      <c r="V47" s="307" t="str">
        <f t="shared" si="13"/>
        <v/>
      </c>
      <c r="W47" s="485" t="str">
        <f t="shared" si="14"/>
        <v/>
      </c>
    </row>
    <row r="48" spans="1:23" s="293" customFormat="1" ht="15.9" customHeight="1" x14ac:dyDescent="0.3">
      <c r="A48" s="305" t="s">
        <v>14</v>
      </c>
      <c r="B48" s="7">
        <f>SUM(B47+1)</f>
        <v>25</v>
      </c>
      <c r="C48" s="306"/>
      <c r="D48" s="306"/>
      <c r="E48" s="306" t="str">
        <f t="shared" si="15"/>
        <v/>
      </c>
      <c r="F48" s="307" t="str">
        <f t="shared" si="9"/>
        <v/>
      </c>
      <c r="G48" s="485" t="str">
        <f t="shared" si="10"/>
        <v/>
      </c>
      <c r="H48" s="7"/>
      <c r="I48" s="305" t="s">
        <v>14</v>
      </c>
      <c r="J48" s="7">
        <f>SUM(J47+1)</f>
        <v>22</v>
      </c>
      <c r="K48" s="306"/>
      <c r="L48" s="306"/>
      <c r="M48" s="306" t="str">
        <f t="shared" si="16"/>
        <v/>
      </c>
      <c r="N48" s="307" t="str">
        <f t="shared" si="11"/>
        <v/>
      </c>
      <c r="O48" s="485" t="str">
        <f t="shared" si="12"/>
        <v/>
      </c>
      <c r="P48" s="7"/>
      <c r="Q48" s="305" t="s">
        <v>14</v>
      </c>
      <c r="R48" s="7">
        <f>SUM(R47+1)</f>
        <v>20</v>
      </c>
      <c r="S48" s="306"/>
      <c r="T48" s="306"/>
      <c r="U48" s="306" t="str">
        <f t="shared" si="17"/>
        <v/>
      </c>
      <c r="V48" s="307" t="str">
        <f t="shared" si="13"/>
        <v/>
      </c>
      <c r="W48" s="485" t="str">
        <f t="shared" si="14"/>
        <v/>
      </c>
    </row>
    <row r="49" spans="1:23" s="293" customFormat="1" ht="15.9" customHeight="1" x14ac:dyDescent="0.3">
      <c r="A49" s="305" t="s">
        <v>15</v>
      </c>
      <c r="B49" s="7">
        <f>SUM(B48+1)</f>
        <v>26</v>
      </c>
      <c r="C49" s="306"/>
      <c r="D49" s="306"/>
      <c r="E49" s="306" t="str">
        <f t="shared" si="15"/>
        <v/>
      </c>
      <c r="F49" s="307" t="str">
        <f t="shared" si="9"/>
        <v/>
      </c>
      <c r="G49" s="485" t="str">
        <f t="shared" si="10"/>
        <v/>
      </c>
      <c r="H49" s="7"/>
      <c r="I49" s="305" t="s">
        <v>15</v>
      </c>
      <c r="J49" s="7">
        <f>SUM(J48+1)</f>
        <v>23</v>
      </c>
      <c r="K49" s="306"/>
      <c r="L49" s="306"/>
      <c r="M49" s="306" t="str">
        <f t="shared" si="16"/>
        <v/>
      </c>
      <c r="N49" s="307" t="str">
        <f t="shared" si="11"/>
        <v/>
      </c>
      <c r="O49" s="485" t="str">
        <f t="shared" si="12"/>
        <v/>
      </c>
      <c r="P49" s="7"/>
      <c r="Q49" s="305" t="s">
        <v>15</v>
      </c>
      <c r="R49" s="7">
        <f>SUM(R48+1)</f>
        <v>21</v>
      </c>
      <c r="S49" s="306"/>
      <c r="T49" s="306"/>
      <c r="U49" s="306" t="str">
        <f t="shared" si="17"/>
        <v/>
      </c>
      <c r="V49" s="307" t="str">
        <f t="shared" si="13"/>
        <v/>
      </c>
      <c r="W49" s="485" t="str">
        <f t="shared" si="14"/>
        <v/>
      </c>
    </row>
    <row r="50" spans="1:23" s="293" customFormat="1" ht="15.9" customHeight="1" x14ac:dyDescent="0.3">
      <c r="A50" s="305" t="s">
        <v>98</v>
      </c>
      <c r="B50" s="7">
        <f>SUM(B49+1)</f>
        <v>27</v>
      </c>
      <c r="C50" s="306"/>
      <c r="D50" s="306"/>
      <c r="E50" s="306" t="str">
        <f t="shared" si="15"/>
        <v/>
      </c>
      <c r="F50" s="307" t="str">
        <f t="shared" si="9"/>
        <v/>
      </c>
      <c r="G50" s="485" t="str">
        <f t="shared" si="10"/>
        <v/>
      </c>
      <c r="H50" s="7"/>
      <c r="I50" s="305" t="s">
        <v>98</v>
      </c>
      <c r="J50" s="7">
        <f>SUM(J49+1)</f>
        <v>24</v>
      </c>
      <c r="K50" s="306"/>
      <c r="L50" s="306"/>
      <c r="M50" s="306" t="str">
        <f t="shared" si="16"/>
        <v/>
      </c>
      <c r="N50" s="307" t="str">
        <f t="shared" si="11"/>
        <v/>
      </c>
      <c r="O50" s="485" t="str">
        <f t="shared" si="12"/>
        <v/>
      </c>
      <c r="P50" s="7"/>
      <c r="Q50" s="305" t="s">
        <v>98</v>
      </c>
      <c r="R50" s="7">
        <f>SUM(R49+1)</f>
        <v>22</v>
      </c>
      <c r="S50" s="306"/>
      <c r="T50" s="306"/>
      <c r="U50" s="306" t="str">
        <f t="shared" si="17"/>
        <v/>
      </c>
      <c r="V50" s="307" t="str">
        <f t="shared" si="13"/>
        <v/>
      </c>
      <c r="W50" s="485" t="str">
        <f t="shared" si="14"/>
        <v/>
      </c>
    </row>
    <row r="51" spans="1:23" s="293" customFormat="1" ht="15.9" customHeight="1" thickBot="1" x14ac:dyDescent="0.35">
      <c r="A51" s="308" t="s">
        <v>17</v>
      </c>
      <c r="B51" s="67">
        <f>SUM(B50+1)</f>
        <v>28</v>
      </c>
      <c r="C51" s="309"/>
      <c r="D51" s="309"/>
      <c r="E51" s="487" t="str">
        <f t="shared" si="15"/>
        <v/>
      </c>
      <c r="F51" s="310" t="str">
        <f t="shared" si="9"/>
        <v/>
      </c>
      <c r="G51" s="486" t="str">
        <f t="shared" si="10"/>
        <v/>
      </c>
      <c r="H51" s="7"/>
      <c r="I51" s="308" t="s">
        <v>17</v>
      </c>
      <c r="J51" s="67">
        <f>SUM(J50+1)</f>
        <v>25</v>
      </c>
      <c r="K51" s="309"/>
      <c r="L51" s="309"/>
      <c r="M51" s="487" t="str">
        <f t="shared" si="16"/>
        <v/>
      </c>
      <c r="N51" s="310" t="str">
        <f t="shared" si="11"/>
        <v/>
      </c>
      <c r="O51" s="486" t="str">
        <f t="shared" si="12"/>
        <v/>
      </c>
      <c r="P51" s="7"/>
      <c r="Q51" s="308" t="s">
        <v>17</v>
      </c>
      <c r="R51" s="67">
        <f>SUM(R50+1)</f>
        <v>23</v>
      </c>
      <c r="S51" s="309"/>
      <c r="T51" s="309"/>
      <c r="U51" s="487" t="str">
        <f t="shared" si="17"/>
        <v/>
      </c>
      <c r="V51" s="310" t="str">
        <f t="shared" si="13"/>
        <v/>
      </c>
      <c r="W51" s="486" t="str">
        <f t="shared" si="14"/>
        <v/>
      </c>
    </row>
    <row r="52" spans="1:23" s="293" customFormat="1" ht="15.9" customHeight="1" x14ac:dyDescent="0.3">
      <c r="A52" s="305" t="s">
        <v>13</v>
      </c>
      <c r="B52" s="7">
        <f>SUM(B51+3)</f>
        <v>31</v>
      </c>
      <c r="C52" s="306"/>
      <c r="D52" s="306"/>
      <c r="E52" s="306" t="str">
        <f>IF(C52-D52=0,"",C52-D52)</f>
        <v/>
      </c>
      <c r="F52" s="307" t="str">
        <f t="shared" si="9"/>
        <v/>
      </c>
      <c r="G52" s="485" t="str">
        <f t="shared" si="10"/>
        <v/>
      </c>
      <c r="H52" s="7"/>
      <c r="I52" s="305" t="s">
        <v>13</v>
      </c>
      <c r="J52" s="7">
        <f>SUM(J51+3)</f>
        <v>28</v>
      </c>
      <c r="K52" s="306"/>
      <c r="L52" s="306"/>
      <c r="M52" s="306" t="str">
        <f>IF(K52-L52=0,"",K52-L52)</f>
        <v/>
      </c>
      <c r="N52" s="307" t="str">
        <f t="shared" si="11"/>
        <v/>
      </c>
      <c r="O52" s="485" t="str">
        <f t="shared" si="12"/>
        <v/>
      </c>
      <c r="P52" s="7"/>
      <c r="Q52" s="305" t="s">
        <v>13</v>
      </c>
      <c r="R52" s="7">
        <f>SUM(R51+3)</f>
        <v>26</v>
      </c>
      <c r="S52" s="306"/>
      <c r="T52" s="306"/>
      <c r="U52" s="306" t="str">
        <f>IF(S52-T52=0,"",S52-T52)</f>
        <v/>
      </c>
      <c r="V52" s="307" t="str">
        <f t="shared" si="13"/>
        <v/>
      </c>
      <c r="W52" s="485" t="str">
        <f t="shared" si="14"/>
        <v/>
      </c>
    </row>
    <row r="53" spans="1:23" s="293" customFormat="1" ht="15.9" customHeight="1" x14ac:dyDescent="0.3">
      <c r="A53" s="305" t="s">
        <v>14</v>
      </c>
      <c r="B53" s="7"/>
      <c r="C53" s="306"/>
      <c r="D53" s="306"/>
      <c r="E53" s="306" t="str">
        <f t="shared" si="15"/>
        <v/>
      </c>
      <c r="F53" s="307" t="str">
        <f t="shared" si="9"/>
        <v/>
      </c>
      <c r="G53" s="485" t="str">
        <f t="shared" si="10"/>
        <v/>
      </c>
      <c r="H53" s="7"/>
      <c r="I53" s="305" t="s">
        <v>14</v>
      </c>
      <c r="J53" s="7">
        <v>29</v>
      </c>
      <c r="K53" s="306"/>
      <c r="L53" s="306"/>
      <c r="M53" s="306" t="str">
        <f t="shared" si="16"/>
        <v/>
      </c>
      <c r="N53" s="307" t="str">
        <f t="shared" si="11"/>
        <v/>
      </c>
      <c r="O53" s="485" t="str">
        <f t="shared" si="12"/>
        <v/>
      </c>
      <c r="P53" s="7"/>
      <c r="Q53" s="305" t="s">
        <v>14</v>
      </c>
      <c r="R53" s="7">
        <f>SUM(R52+1)</f>
        <v>27</v>
      </c>
      <c r="S53" s="306"/>
      <c r="T53" s="306"/>
      <c r="U53" s="306" t="str">
        <f t="shared" si="17"/>
        <v/>
      </c>
      <c r="V53" s="307" t="str">
        <f t="shared" si="13"/>
        <v/>
      </c>
      <c r="W53" s="485" t="str">
        <f t="shared" si="14"/>
        <v/>
      </c>
    </row>
    <row r="54" spans="1:23" s="293" customFormat="1" ht="15.9" customHeight="1" x14ac:dyDescent="0.3">
      <c r="A54" s="305" t="s">
        <v>15</v>
      </c>
      <c r="B54" s="7"/>
      <c r="C54" s="306"/>
      <c r="D54" s="306"/>
      <c r="E54" s="306" t="str">
        <f t="shared" si="15"/>
        <v/>
      </c>
      <c r="F54" s="307" t="str">
        <f t="shared" si="9"/>
        <v/>
      </c>
      <c r="G54" s="485" t="str">
        <f t="shared" si="10"/>
        <v/>
      </c>
      <c r="H54" s="7"/>
      <c r="I54" s="305" t="s">
        <v>15</v>
      </c>
      <c r="J54" s="7">
        <v>30</v>
      </c>
      <c r="K54" s="306"/>
      <c r="L54" s="306"/>
      <c r="M54" s="306" t="str">
        <f t="shared" si="16"/>
        <v/>
      </c>
      <c r="N54" s="307" t="str">
        <f t="shared" si="11"/>
        <v/>
      </c>
      <c r="O54" s="485" t="str">
        <f t="shared" si="12"/>
        <v/>
      </c>
      <c r="P54" s="7"/>
      <c r="Q54" s="305" t="s">
        <v>15</v>
      </c>
      <c r="R54" s="7">
        <f>SUM(R53+1)</f>
        <v>28</v>
      </c>
      <c r="S54" s="306"/>
      <c r="T54" s="306"/>
      <c r="U54" s="306" t="str">
        <f t="shared" si="17"/>
        <v/>
      </c>
      <c r="V54" s="307" t="str">
        <f t="shared" si="13"/>
        <v/>
      </c>
      <c r="W54" s="485" t="str">
        <f t="shared" si="14"/>
        <v/>
      </c>
    </row>
    <row r="55" spans="1:23" s="293" customFormat="1" ht="15.9" customHeight="1" x14ac:dyDescent="0.3">
      <c r="A55" s="305" t="s">
        <v>98</v>
      </c>
      <c r="B55" s="7"/>
      <c r="C55" s="306"/>
      <c r="D55" s="306"/>
      <c r="E55" s="306" t="str">
        <f t="shared" si="15"/>
        <v/>
      </c>
      <c r="F55" s="307" t="str">
        <f t="shared" si="9"/>
        <v/>
      </c>
      <c r="G55" s="485" t="str">
        <f t="shared" si="10"/>
        <v/>
      </c>
      <c r="H55" s="7"/>
      <c r="I55" s="305" t="s">
        <v>98</v>
      </c>
      <c r="J55" s="7"/>
      <c r="K55" s="306"/>
      <c r="L55" s="306"/>
      <c r="M55" s="306" t="str">
        <f t="shared" si="16"/>
        <v/>
      </c>
      <c r="N55" s="307" t="str">
        <f t="shared" si="11"/>
        <v/>
      </c>
      <c r="O55" s="485" t="str">
        <f t="shared" si="12"/>
        <v/>
      </c>
      <c r="P55" s="7"/>
      <c r="Q55" s="305" t="s">
        <v>98</v>
      </c>
      <c r="R55" s="7">
        <f>SUM(R54+1)</f>
        <v>29</v>
      </c>
      <c r="S55" s="306"/>
      <c r="T55" s="306"/>
      <c r="U55" s="306" t="str">
        <f t="shared" si="17"/>
        <v/>
      </c>
      <c r="V55" s="307" t="str">
        <f t="shared" si="13"/>
        <v/>
      </c>
      <c r="W55" s="485" t="str">
        <f t="shared" si="14"/>
        <v/>
      </c>
    </row>
    <row r="56" spans="1:23" s="293" customFormat="1" ht="15.9" customHeight="1" thickBot="1" x14ac:dyDescent="0.35">
      <c r="A56" s="308" t="s">
        <v>17</v>
      </c>
      <c r="B56" s="67"/>
      <c r="C56" s="309"/>
      <c r="D56" s="309"/>
      <c r="E56" s="487" t="str">
        <f t="shared" si="15"/>
        <v/>
      </c>
      <c r="F56" s="310" t="str">
        <f t="shared" si="9"/>
        <v/>
      </c>
      <c r="G56" s="486" t="str">
        <f t="shared" si="10"/>
        <v/>
      </c>
      <c r="H56" s="7"/>
      <c r="I56" s="308" t="s">
        <v>17</v>
      </c>
      <c r="J56" s="67"/>
      <c r="K56" s="309"/>
      <c r="L56" s="309"/>
      <c r="M56" s="487" t="str">
        <f t="shared" si="16"/>
        <v/>
      </c>
      <c r="N56" s="310" t="str">
        <f t="shared" si="11"/>
        <v/>
      </c>
      <c r="O56" s="486" t="str">
        <f t="shared" si="12"/>
        <v/>
      </c>
      <c r="P56" s="7"/>
      <c r="Q56" s="308" t="s">
        <v>17</v>
      </c>
      <c r="R56" s="67">
        <v>30</v>
      </c>
      <c r="S56" s="309"/>
      <c r="T56" s="309"/>
      <c r="U56" s="487" t="str">
        <f t="shared" si="17"/>
        <v/>
      </c>
      <c r="V56" s="310" t="str">
        <f t="shared" si="13"/>
        <v/>
      </c>
      <c r="W56" s="486" t="str">
        <f t="shared" si="14"/>
        <v/>
      </c>
    </row>
    <row r="57" spans="1:23" s="293" customFormat="1" ht="12.75" customHeight="1" thickBot="1" x14ac:dyDescent="0.3">
      <c r="A57" s="322" t="s">
        <v>132</v>
      </c>
      <c r="B57" s="91"/>
      <c r="C57" s="91"/>
      <c r="D57" s="91"/>
      <c r="E57" s="91"/>
      <c r="F57" s="91"/>
      <c r="G57" s="323"/>
      <c r="H57" s="7"/>
      <c r="J57" s="7"/>
      <c r="K57" s="7"/>
      <c r="L57" s="7"/>
      <c r="M57" s="7"/>
      <c r="N57" s="7"/>
      <c r="O57" s="7"/>
      <c r="P57" s="7"/>
      <c r="Q57" s="324"/>
      <c r="R57" s="23"/>
      <c r="S57" s="23"/>
      <c r="T57" s="23"/>
      <c r="U57" s="23"/>
      <c r="V57" s="23"/>
      <c r="W57" s="325"/>
    </row>
    <row r="58" spans="1:23" ht="24" customHeight="1" thickBot="1" x14ac:dyDescent="0.45">
      <c r="A58" s="996" t="s">
        <v>200</v>
      </c>
      <c r="B58" s="997"/>
      <c r="C58" s="997"/>
      <c r="D58" s="997"/>
      <c r="E58" s="997"/>
      <c r="F58" s="997"/>
      <c r="G58" s="997"/>
      <c r="H58" s="997"/>
      <c r="I58" s="997"/>
      <c r="J58" s="997"/>
      <c r="K58" s="997"/>
      <c r="L58" s="997"/>
      <c r="M58" s="998"/>
      <c r="N58" s="294" t="s">
        <v>41</v>
      </c>
      <c r="O58" s="994" t="str">
        <f>IF(O1="","",O1)</f>
        <v/>
      </c>
      <c r="P58" s="994"/>
      <c r="Q58" s="994"/>
      <c r="R58" s="994"/>
      <c r="S58" s="995"/>
      <c r="T58" s="297" t="s">
        <v>42</v>
      </c>
      <c r="U58" s="994" t="str">
        <f>IF(U1="","",U1)</f>
        <v/>
      </c>
      <c r="V58" s="994"/>
      <c r="W58" s="995"/>
    </row>
    <row r="59" spans="1:23" ht="15.9" customHeight="1" thickBot="1" x14ac:dyDescent="0.3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326"/>
      <c r="W59" s="327" t="s">
        <v>100</v>
      </c>
    </row>
    <row r="60" spans="1:23" ht="31.8" thickBot="1" x14ac:dyDescent="0.35">
      <c r="A60" s="303" t="s">
        <v>207</v>
      </c>
      <c r="B60" s="304"/>
      <c r="C60" s="301" t="s">
        <v>94</v>
      </c>
      <c r="D60" s="301" t="s">
        <v>95</v>
      </c>
      <c r="E60" s="301" t="s">
        <v>96</v>
      </c>
      <c r="F60" s="302" t="s">
        <v>97</v>
      </c>
      <c r="G60" s="473" t="s">
        <v>110</v>
      </c>
      <c r="H60" s="15"/>
      <c r="I60" s="1002" t="s">
        <v>208</v>
      </c>
      <c r="J60" s="1003"/>
      <c r="K60" s="301" t="s">
        <v>94</v>
      </c>
      <c r="L60" s="301" t="s">
        <v>95</v>
      </c>
      <c r="M60" s="301" t="s">
        <v>96</v>
      </c>
      <c r="N60" s="302" t="s">
        <v>97</v>
      </c>
      <c r="O60" s="473" t="s">
        <v>110</v>
      </c>
      <c r="P60" s="15"/>
      <c r="Q60" s="1002" t="s">
        <v>209</v>
      </c>
      <c r="R60" s="1003"/>
      <c r="S60" s="301" t="s">
        <v>94</v>
      </c>
      <c r="T60" s="301" t="s">
        <v>95</v>
      </c>
      <c r="U60" s="301" t="s">
        <v>96</v>
      </c>
      <c r="V60" s="302" t="s">
        <v>97</v>
      </c>
      <c r="W60" s="473" t="s">
        <v>110</v>
      </c>
    </row>
    <row r="61" spans="1:23" s="293" customFormat="1" ht="15.9" customHeight="1" x14ac:dyDescent="0.3">
      <c r="A61" s="305" t="s">
        <v>13</v>
      </c>
      <c r="B61" s="7">
        <v>2</v>
      </c>
      <c r="C61" s="306"/>
      <c r="D61" s="306"/>
      <c r="E61" s="306" t="str">
        <f>IF(C61-D61=0,"",C61-D61)</f>
        <v/>
      </c>
      <c r="F61" s="307" t="str">
        <f t="shared" ref="F61:F85" si="18">IF(C61&gt;0,E61/C61, "")</f>
        <v/>
      </c>
      <c r="G61" s="485" t="str">
        <f t="shared" ref="G61:G85" si="19">IF(C61&gt;0,IF(E61/C61&lt;0.75,"","a"),"")</f>
        <v/>
      </c>
      <c r="H61" s="7"/>
      <c r="I61" s="305" t="s">
        <v>13</v>
      </c>
      <c r="J61" s="7"/>
      <c r="K61" s="306"/>
      <c r="L61" s="306"/>
      <c r="M61" s="306" t="str">
        <f>IF(K61-L61=0,"",K61-L61)</f>
        <v/>
      </c>
      <c r="N61" s="307" t="str">
        <f t="shared" ref="N61:N85" si="20">IF(K61&gt;0,M61/K61, "")</f>
        <v/>
      </c>
      <c r="O61" s="485" t="str">
        <f t="shared" ref="O61:O85" si="21">IF(K61&gt;0,IF(M61/K61&lt;0.75,"","a"),"")</f>
        <v/>
      </c>
      <c r="P61" s="7"/>
      <c r="Q61" s="305" t="s">
        <v>13</v>
      </c>
      <c r="R61" s="7"/>
      <c r="S61" s="306"/>
      <c r="T61" s="306"/>
      <c r="U61" s="306" t="str">
        <f>IF(S61-T61=0,"",S61-T61)</f>
        <v/>
      </c>
      <c r="V61" s="307" t="str">
        <f t="shared" ref="V61:V85" si="22">IF(S61&gt;0,U61/S61, "")</f>
        <v/>
      </c>
      <c r="W61" s="485" t="str">
        <f t="shared" ref="W61:W85" si="23">IF(S61&gt;0,IF(U61/S61&lt;0.75,"","a"),"")</f>
        <v/>
      </c>
    </row>
    <row r="62" spans="1:23" s="293" customFormat="1" ht="15.9" customHeight="1" x14ac:dyDescent="0.3">
      <c r="A62" s="305" t="s">
        <v>14</v>
      </c>
      <c r="B62" s="7">
        <v>3</v>
      </c>
      <c r="C62" s="306"/>
      <c r="D62" s="306"/>
      <c r="E62" s="306" t="str">
        <f t="shared" ref="E62:E85" si="24">IF(C62-D62=0,"",C62-D62)</f>
        <v/>
      </c>
      <c r="F62" s="307" t="str">
        <f t="shared" si="18"/>
        <v/>
      </c>
      <c r="G62" s="485" t="str">
        <f t="shared" si="19"/>
        <v/>
      </c>
      <c r="H62" s="7"/>
      <c r="I62" s="305" t="s">
        <v>14</v>
      </c>
      <c r="J62" s="7"/>
      <c r="K62" s="306"/>
      <c r="L62" s="306"/>
      <c r="M62" s="306" t="str">
        <f t="shared" ref="M62:M85" si="25">IF(K62-L62=0,"",K62-L62)</f>
        <v/>
      </c>
      <c r="N62" s="307" t="str">
        <f t="shared" si="20"/>
        <v/>
      </c>
      <c r="O62" s="485" t="str">
        <f t="shared" si="21"/>
        <v/>
      </c>
      <c r="P62" s="7"/>
      <c r="Q62" s="305" t="s">
        <v>14</v>
      </c>
      <c r="R62" s="7"/>
      <c r="S62" s="306"/>
      <c r="T62" s="306"/>
      <c r="U62" s="306" t="str">
        <f t="shared" ref="U62:U85" si="26">IF(S62-T62=0,"",S62-T62)</f>
        <v/>
      </c>
      <c r="V62" s="307" t="str">
        <f t="shared" si="22"/>
        <v/>
      </c>
      <c r="W62" s="485" t="str">
        <f t="shared" si="23"/>
        <v/>
      </c>
    </row>
    <row r="63" spans="1:23" s="293" customFormat="1" ht="15.9" customHeight="1" x14ac:dyDescent="0.3">
      <c r="A63" s="305" t="s">
        <v>15</v>
      </c>
      <c r="B63" s="7">
        <v>4</v>
      </c>
      <c r="C63" s="306"/>
      <c r="D63" s="306"/>
      <c r="E63" s="306" t="str">
        <f t="shared" si="24"/>
        <v/>
      </c>
      <c r="F63" s="307" t="str">
        <f t="shared" si="18"/>
        <v/>
      </c>
      <c r="G63" s="485" t="str">
        <f t="shared" si="19"/>
        <v/>
      </c>
      <c r="H63" s="7"/>
      <c r="I63" s="305" t="s">
        <v>15</v>
      </c>
      <c r="J63" s="7">
        <v>1</v>
      </c>
      <c r="K63" s="306"/>
      <c r="L63" s="306"/>
      <c r="M63" s="306" t="str">
        <f t="shared" si="25"/>
        <v/>
      </c>
      <c r="N63" s="307" t="str">
        <f t="shared" si="20"/>
        <v/>
      </c>
      <c r="O63" s="485" t="str">
        <f t="shared" si="21"/>
        <v/>
      </c>
      <c r="P63" s="7"/>
      <c r="Q63" s="305" t="s">
        <v>15</v>
      </c>
      <c r="R63" s="7">
        <v>1</v>
      </c>
      <c r="S63" s="306"/>
      <c r="T63" s="306"/>
      <c r="U63" s="306" t="str">
        <f t="shared" si="26"/>
        <v/>
      </c>
      <c r="V63" s="307" t="str">
        <f t="shared" si="22"/>
        <v/>
      </c>
      <c r="W63" s="485" t="str">
        <f t="shared" si="23"/>
        <v/>
      </c>
    </row>
    <row r="64" spans="1:23" s="293" customFormat="1" ht="15.9" customHeight="1" x14ac:dyDescent="0.3">
      <c r="A64" s="305" t="s">
        <v>98</v>
      </c>
      <c r="B64" s="7">
        <v>5</v>
      </c>
      <c r="C64" s="306"/>
      <c r="D64" s="306"/>
      <c r="E64" s="306" t="str">
        <f t="shared" si="24"/>
        <v/>
      </c>
      <c r="F64" s="307" t="str">
        <f t="shared" si="18"/>
        <v/>
      </c>
      <c r="G64" s="485" t="str">
        <f t="shared" si="19"/>
        <v/>
      </c>
      <c r="H64" s="7"/>
      <c r="I64" s="305" t="s">
        <v>98</v>
      </c>
      <c r="J64" s="7">
        <f>SUM(J63+1)</f>
        <v>2</v>
      </c>
      <c r="K64" s="306"/>
      <c r="L64" s="306"/>
      <c r="M64" s="306" t="str">
        <f t="shared" si="25"/>
        <v/>
      </c>
      <c r="N64" s="307" t="str">
        <f t="shared" si="20"/>
        <v/>
      </c>
      <c r="O64" s="485" t="str">
        <f t="shared" si="21"/>
        <v/>
      </c>
      <c r="P64" s="7"/>
      <c r="Q64" s="305" t="s">
        <v>98</v>
      </c>
      <c r="R64" s="7">
        <f>SUM(R63+1)</f>
        <v>2</v>
      </c>
      <c r="S64" s="306"/>
      <c r="T64" s="306"/>
      <c r="U64" s="306" t="str">
        <f t="shared" si="26"/>
        <v/>
      </c>
      <c r="V64" s="307" t="str">
        <f t="shared" si="22"/>
        <v/>
      </c>
      <c r="W64" s="485" t="str">
        <f t="shared" si="23"/>
        <v/>
      </c>
    </row>
    <row r="65" spans="1:23" s="293" customFormat="1" ht="15.9" customHeight="1" thickBot="1" x14ac:dyDescent="0.35">
      <c r="A65" s="308" t="s">
        <v>17</v>
      </c>
      <c r="B65" s="67">
        <f>SUM(B64+1)</f>
        <v>6</v>
      </c>
      <c r="C65" s="309"/>
      <c r="D65" s="309"/>
      <c r="E65" s="487" t="str">
        <f t="shared" si="24"/>
        <v/>
      </c>
      <c r="F65" s="310" t="str">
        <f t="shared" si="18"/>
        <v/>
      </c>
      <c r="G65" s="486" t="str">
        <f t="shared" si="19"/>
        <v/>
      </c>
      <c r="H65" s="7"/>
      <c r="I65" s="308" t="s">
        <v>17</v>
      </c>
      <c r="J65" s="67">
        <f>SUM(J64+1)</f>
        <v>3</v>
      </c>
      <c r="K65" s="309"/>
      <c r="L65" s="309"/>
      <c r="M65" s="487" t="str">
        <f t="shared" si="25"/>
        <v/>
      </c>
      <c r="N65" s="310" t="str">
        <f t="shared" si="20"/>
        <v/>
      </c>
      <c r="O65" s="486" t="str">
        <f t="shared" si="21"/>
        <v/>
      </c>
      <c r="P65" s="7"/>
      <c r="Q65" s="308" t="s">
        <v>17</v>
      </c>
      <c r="R65" s="67">
        <f>SUM(R64+1)</f>
        <v>3</v>
      </c>
      <c r="S65" s="309"/>
      <c r="T65" s="309"/>
      <c r="U65" s="487" t="str">
        <f t="shared" si="26"/>
        <v/>
      </c>
      <c r="V65" s="310" t="str">
        <f t="shared" si="22"/>
        <v/>
      </c>
      <c r="W65" s="486" t="str">
        <f t="shared" si="23"/>
        <v/>
      </c>
    </row>
    <row r="66" spans="1:23" s="293" customFormat="1" ht="15.9" customHeight="1" x14ac:dyDescent="0.3">
      <c r="A66" s="305" t="s">
        <v>13</v>
      </c>
      <c r="B66" s="7">
        <f>SUM(B65+3)</f>
        <v>9</v>
      </c>
      <c r="C66" s="306"/>
      <c r="D66" s="306"/>
      <c r="E66" s="306" t="str">
        <f>IF(C66-D66=0,"",C66-D66)</f>
        <v/>
      </c>
      <c r="F66" s="307" t="str">
        <f t="shared" si="18"/>
        <v/>
      </c>
      <c r="G66" s="485" t="str">
        <f t="shared" si="19"/>
        <v/>
      </c>
      <c r="H66" s="7"/>
      <c r="I66" s="305" t="s">
        <v>13</v>
      </c>
      <c r="J66" s="7">
        <f>SUM(J65+3)</f>
        <v>6</v>
      </c>
      <c r="K66" s="306"/>
      <c r="L66" s="306"/>
      <c r="M66" s="306" t="str">
        <f>IF(K66-L66=0,"",K66-L66)</f>
        <v/>
      </c>
      <c r="N66" s="307" t="str">
        <f t="shared" si="20"/>
        <v/>
      </c>
      <c r="O66" s="485" t="str">
        <f t="shared" si="21"/>
        <v/>
      </c>
      <c r="P66" s="7"/>
      <c r="Q66" s="305" t="s">
        <v>13</v>
      </c>
      <c r="R66" s="7">
        <f>SUM(R65+3)</f>
        <v>6</v>
      </c>
      <c r="S66" s="306"/>
      <c r="T66" s="306"/>
      <c r="U66" s="306" t="str">
        <f>IF(S66-T66=0,"",S66-T66)</f>
        <v/>
      </c>
      <c r="V66" s="307" t="str">
        <f t="shared" si="22"/>
        <v/>
      </c>
      <c r="W66" s="485" t="str">
        <f t="shared" si="23"/>
        <v/>
      </c>
    </row>
    <row r="67" spans="1:23" s="293" customFormat="1" ht="15.9" customHeight="1" x14ac:dyDescent="0.3">
      <c r="A67" s="305" t="s">
        <v>14</v>
      </c>
      <c r="B67" s="7">
        <f>SUM(B66+1)</f>
        <v>10</v>
      </c>
      <c r="C67" s="306"/>
      <c r="D67" s="306"/>
      <c r="E67" s="306" t="str">
        <f t="shared" si="24"/>
        <v/>
      </c>
      <c r="F67" s="307" t="str">
        <f t="shared" si="18"/>
        <v/>
      </c>
      <c r="G67" s="485" t="str">
        <f t="shared" si="19"/>
        <v/>
      </c>
      <c r="H67" s="7"/>
      <c r="I67" s="305" t="s">
        <v>14</v>
      </c>
      <c r="J67" s="7">
        <f>SUM(J66+1)</f>
        <v>7</v>
      </c>
      <c r="K67" s="306"/>
      <c r="L67" s="306"/>
      <c r="M67" s="306" t="str">
        <f t="shared" si="25"/>
        <v/>
      </c>
      <c r="N67" s="307" t="str">
        <f t="shared" si="20"/>
        <v/>
      </c>
      <c r="O67" s="485" t="str">
        <f t="shared" si="21"/>
        <v/>
      </c>
      <c r="P67" s="7"/>
      <c r="Q67" s="305" t="s">
        <v>14</v>
      </c>
      <c r="R67" s="7">
        <f>SUM(R66+1)</f>
        <v>7</v>
      </c>
      <c r="S67" s="306"/>
      <c r="T67" s="306"/>
      <c r="U67" s="306" t="str">
        <f t="shared" si="26"/>
        <v/>
      </c>
      <c r="V67" s="307" t="str">
        <f t="shared" si="22"/>
        <v/>
      </c>
      <c r="W67" s="485" t="str">
        <f t="shared" si="23"/>
        <v/>
      </c>
    </row>
    <row r="68" spans="1:23" s="293" customFormat="1" ht="15.9" customHeight="1" x14ac:dyDescent="0.3">
      <c r="A68" s="305" t="s">
        <v>15</v>
      </c>
      <c r="B68" s="7">
        <f>SUM(B67+1)</f>
        <v>11</v>
      </c>
      <c r="C68" s="306"/>
      <c r="D68" s="306"/>
      <c r="E68" s="306" t="str">
        <f t="shared" si="24"/>
        <v/>
      </c>
      <c r="F68" s="307" t="str">
        <f t="shared" si="18"/>
        <v/>
      </c>
      <c r="G68" s="485" t="str">
        <f t="shared" si="19"/>
        <v/>
      </c>
      <c r="H68" s="7"/>
      <c r="I68" s="305" t="s">
        <v>15</v>
      </c>
      <c r="J68" s="7">
        <f>SUM(J67+1)</f>
        <v>8</v>
      </c>
      <c r="K68" s="306"/>
      <c r="L68" s="306"/>
      <c r="M68" s="306" t="str">
        <f t="shared" si="25"/>
        <v/>
      </c>
      <c r="N68" s="307" t="str">
        <f t="shared" si="20"/>
        <v/>
      </c>
      <c r="O68" s="485" t="str">
        <f t="shared" si="21"/>
        <v/>
      </c>
      <c r="P68" s="7"/>
      <c r="Q68" s="305" t="s">
        <v>15</v>
      </c>
      <c r="R68" s="7">
        <f>SUM(R67+1)</f>
        <v>8</v>
      </c>
      <c r="S68" s="306"/>
      <c r="T68" s="306"/>
      <c r="U68" s="306" t="str">
        <f t="shared" si="26"/>
        <v/>
      </c>
      <c r="V68" s="307" t="str">
        <f t="shared" si="22"/>
        <v/>
      </c>
      <c r="W68" s="485" t="str">
        <f t="shared" si="23"/>
        <v/>
      </c>
    </row>
    <row r="69" spans="1:23" s="293" customFormat="1" ht="15.9" customHeight="1" x14ac:dyDescent="0.3">
      <c r="A69" s="305" t="s">
        <v>98</v>
      </c>
      <c r="B69" s="7">
        <f>SUM(B68+1)</f>
        <v>12</v>
      </c>
      <c r="C69" s="306"/>
      <c r="D69" s="306"/>
      <c r="E69" s="306" t="str">
        <f t="shared" si="24"/>
        <v/>
      </c>
      <c r="F69" s="307" t="str">
        <f t="shared" si="18"/>
        <v/>
      </c>
      <c r="G69" s="485" t="str">
        <f t="shared" si="19"/>
        <v/>
      </c>
      <c r="H69" s="7"/>
      <c r="I69" s="305" t="s">
        <v>98</v>
      </c>
      <c r="J69" s="7">
        <f>SUM(J68+1)</f>
        <v>9</v>
      </c>
      <c r="K69" s="306"/>
      <c r="L69" s="306"/>
      <c r="M69" s="306" t="str">
        <f t="shared" si="25"/>
        <v/>
      </c>
      <c r="N69" s="307" t="str">
        <f t="shared" si="20"/>
        <v/>
      </c>
      <c r="O69" s="485" t="str">
        <f t="shared" si="21"/>
        <v/>
      </c>
      <c r="P69" s="7"/>
      <c r="Q69" s="305" t="s">
        <v>98</v>
      </c>
      <c r="R69" s="7">
        <f>SUM(R68+1)</f>
        <v>9</v>
      </c>
      <c r="S69" s="306"/>
      <c r="T69" s="306"/>
      <c r="U69" s="306" t="str">
        <f t="shared" si="26"/>
        <v/>
      </c>
      <c r="V69" s="307" t="str">
        <f t="shared" si="22"/>
        <v/>
      </c>
      <c r="W69" s="485" t="str">
        <f t="shared" si="23"/>
        <v/>
      </c>
    </row>
    <row r="70" spans="1:23" s="293" customFormat="1" ht="15.9" customHeight="1" thickBot="1" x14ac:dyDescent="0.35">
      <c r="A70" s="308" t="s">
        <v>17</v>
      </c>
      <c r="B70" s="67">
        <f>SUM(B69+1)</f>
        <v>13</v>
      </c>
      <c r="C70" s="309"/>
      <c r="D70" s="309"/>
      <c r="E70" s="487" t="str">
        <f t="shared" si="24"/>
        <v/>
      </c>
      <c r="F70" s="310" t="str">
        <f t="shared" si="18"/>
        <v/>
      </c>
      <c r="G70" s="486" t="str">
        <f t="shared" si="19"/>
        <v/>
      </c>
      <c r="H70" s="7"/>
      <c r="I70" s="308" t="s">
        <v>17</v>
      </c>
      <c r="J70" s="67">
        <f>SUM(J69+1)</f>
        <v>10</v>
      </c>
      <c r="K70" s="309"/>
      <c r="L70" s="309"/>
      <c r="M70" s="487" t="str">
        <f t="shared" si="25"/>
        <v/>
      </c>
      <c r="N70" s="310" t="str">
        <f t="shared" si="20"/>
        <v/>
      </c>
      <c r="O70" s="486" t="str">
        <f t="shared" si="21"/>
        <v/>
      </c>
      <c r="P70" s="7"/>
      <c r="Q70" s="308" t="s">
        <v>17</v>
      </c>
      <c r="R70" s="67">
        <f>SUM(R69+1)</f>
        <v>10</v>
      </c>
      <c r="S70" s="309"/>
      <c r="T70" s="309"/>
      <c r="U70" s="487" t="str">
        <f t="shared" si="26"/>
        <v/>
      </c>
      <c r="V70" s="310" t="str">
        <f t="shared" si="22"/>
        <v/>
      </c>
      <c r="W70" s="486" t="str">
        <f t="shared" si="23"/>
        <v/>
      </c>
    </row>
    <row r="71" spans="1:23" s="293" customFormat="1" ht="15.9" customHeight="1" x14ac:dyDescent="0.3">
      <c r="A71" s="305" t="s">
        <v>13</v>
      </c>
      <c r="B71" s="7">
        <f>SUM(B70+3)</f>
        <v>16</v>
      </c>
      <c r="C71" s="306"/>
      <c r="D71" s="306"/>
      <c r="E71" s="306" t="str">
        <f>IF(C71-D71=0,"",C71-D71)</f>
        <v/>
      </c>
      <c r="F71" s="307" t="str">
        <f t="shared" si="18"/>
        <v/>
      </c>
      <c r="G71" s="485" t="str">
        <f t="shared" si="19"/>
        <v/>
      </c>
      <c r="H71" s="7"/>
      <c r="I71" s="305" t="s">
        <v>13</v>
      </c>
      <c r="J71" s="7">
        <f>SUM(J70+3)</f>
        <v>13</v>
      </c>
      <c r="K71" s="306"/>
      <c r="L71" s="306"/>
      <c r="M71" s="306" t="str">
        <f>IF(K71-L71=0,"",K71-L71)</f>
        <v/>
      </c>
      <c r="N71" s="307" t="str">
        <f t="shared" si="20"/>
        <v/>
      </c>
      <c r="O71" s="485" t="str">
        <f t="shared" si="21"/>
        <v/>
      </c>
      <c r="P71" s="7"/>
      <c r="Q71" s="305" t="s">
        <v>13</v>
      </c>
      <c r="R71" s="7">
        <f>SUM(R70+3)</f>
        <v>13</v>
      </c>
      <c r="S71" s="306"/>
      <c r="T71" s="306"/>
      <c r="U71" s="306" t="str">
        <f>IF(S71-T71=0,"",S71-T71)</f>
        <v/>
      </c>
      <c r="V71" s="307" t="str">
        <f t="shared" si="22"/>
        <v/>
      </c>
      <c r="W71" s="485" t="str">
        <f t="shared" si="23"/>
        <v/>
      </c>
    </row>
    <row r="72" spans="1:23" s="293" customFormat="1" ht="15.9" customHeight="1" x14ac:dyDescent="0.3">
      <c r="A72" s="305" t="s">
        <v>14</v>
      </c>
      <c r="B72" s="7">
        <f>SUM(B71+1)</f>
        <v>17</v>
      </c>
      <c r="C72" s="306"/>
      <c r="D72" s="306"/>
      <c r="E72" s="306" t="str">
        <f t="shared" si="24"/>
        <v/>
      </c>
      <c r="F72" s="307" t="str">
        <f t="shared" si="18"/>
        <v/>
      </c>
      <c r="G72" s="485" t="str">
        <f t="shared" si="19"/>
        <v/>
      </c>
      <c r="H72" s="7"/>
      <c r="I72" s="305" t="s">
        <v>14</v>
      </c>
      <c r="J72" s="7">
        <f>SUM(J71+1)</f>
        <v>14</v>
      </c>
      <c r="K72" s="306"/>
      <c r="L72" s="306"/>
      <c r="M72" s="306" t="str">
        <f t="shared" si="25"/>
        <v/>
      </c>
      <c r="N72" s="307" t="str">
        <f t="shared" si="20"/>
        <v/>
      </c>
      <c r="O72" s="485" t="str">
        <f t="shared" si="21"/>
        <v/>
      </c>
      <c r="P72" s="7"/>
      <c r="Q72" s="305" t="s">
        <v>14</v>
      </c>
      <c r="R72" s="7">
        <f>SUM(R71+1)</f>
        <v>14</v>
      </c>
      <c r="S72" s="306"/>
      <c r="T72" s="306"/>
      <c r="U72" s="306" t="str">
        <f t="shared" si="26"/>
        <v/>
      </c>
      <c r="V72" s="307" t="str">
        <f t="shared" si="22"/>
        <v/>
      </c>
      <c r="W72" s="485" t="str">
        <f t="shared" si="23"/>
        <v/>
      </c>
    </row>
    <row r="73" spans="1:23" s="293" customFormat="1" ht="15.9" customHeight="1" x14ac:dyDescent="0.3">
      <c r="A73" s="305" t="s">
        <v>15</v>
      </c>
      <c r="B73" s="7">
        <f>SUM(B72+1)</f>
        <v>18</v>
      </c>
      <c r="C73" s="306"/>
      <c r="D73" s="306"/>
      <c r="E73" s="306" t="str">
        <f t="shared" si="24"/>
        <v/>
      </c>
      <c r="F73" s="307" t="str">
        <f t="shared" si="18"/>
        <v/>
      </c>
      <c r="G73" s="485" t="str">
        <f t="shared" si="19"/>
        <v/>
      </c>
      <c r="H73" s="7"/>
      <c r="I73" s="305" t="s">
        <v>15</v>
      </c>
      <c r="J73" s="7">
        <f>SUM(J72+1)</f>
        <v>15</v>
      </c>
      <c r="K73" s="306"/>
      <c r="L73" s="306"/>
      <c r="M73" s="306" t="str">
        <f t="shared" si="25"/>
        <v/>
      </c>
      <c r="N73" s="307" t="str">
        <f t="shared" si="20"/>
        <v/>
      </c>
      <c r="O73" s="485" t="str">
        <f t="shared" si="21"/>
        <v/>
      </c>
      <c r="P73" s="7"/>
      <c r="Q73" s="305" t="s">
        <v>15</v>
      </c>
      <c r="R73" s="7">
        <f>SUM(R72+1)</f>
        <v>15</v>
      </c>
      <c r="S73" s="306"/>
      <c r="T73" s="306"/>
      <c r="U73" s="306" t="str">
        <f t="shared" si="26"/>
        <v/>
      </c>
      <c r="V73" s="307" t="str">
        <f t="shared" si="22"/>
        <v/>
      </c>
      <c r="W73" s="485" t="str">
        <f t="shared" si="23"/>
        <v/>
      </c>
    </row>
    <row r="74" spans="1:23" s="293" customFormat="1" ht="15.9" customHeight="1" x14ac:dyDescent="0.3">
      <c r="A74" s="305" t="s">
        <v>98</v>
      </c>
      <c r="B74" s="7">
        <f>SUM(B73+1)</f>
        <v>19</v>
      </c>
      <c r="C74" s="306"/>
      <c r="D74" s="306"/>
      <c r="E74" s="306" t="str">
        <f t="shared" si="24"/>
        <v/>
      </c>
      <c r="F74" s="307" t="str">
        <f t="shared" si="18"/>
        <v/>
      </c>
      <c r="G74" s="485" t="str">
        <f t="shared" si="19"/>
        <v/>
      </c>
      <c r="H74" s="7"/>
      <c r="I74" s="305" t="s">
        <v>98</v>
      </c>
      <c r="J74" s="7">
        <f>SUM(J73+1)</f>
        <v>16</v>
      </c>
      <c r="K74" s="306"/>
      <c r="L74" s="306"/>
      <c r="M74" s="306" t="str">
        <f t="shared" si="25"/>
        <v/>
      </c>
      <c r="N74" s="307" t="str">
        <f t="shared" si="20"/>
        <v/>
      </c>
      <c r="O74" s="485" t="str">
        <f t="shared" si="21"/>
        <v/>
      </c>
      <c r="P74" s="7"/>
      <c r="Q74" s="305" t="s">
        <v>98</v>
      </c>
      <c r="R74" s="7">
        <f>SUM(R73+1)</f>
        <v>16</v>
      </c>
      <c r="S74" s="306"/>
      <c r="T74" s="306"/>
      <c r="U74" s="306" t="str">
        <f t="shared" si="26"/>
        <v/>
      </c>
      <c r="V74" s="307" t="str">
        <f t="shared" si="22"/>
        <v/>
      </c>
      <c r="W74" s="485" t="str">
        <f t="shared" si="23"/>
        <v/>
      </c>
    </row>
    <row r="75" spans="1:23" s="293" customFormat="1" ht="15.9" customHeight="1" thickBot="1" x14ac:dyDescent="0.35">
      <c r="A75" s="308" t="s">
        <v>17</v>
      </c>
      <c r="B75" s="67">
        <f>SUM(B74+1)</f>
        <v>20</v>
      </c>
      <c r="C75" s="309"/>
      <c r="D75" s="309"/>
      <c r="E75" s="487" t="str">
        <f t="shared" si="24"/>
        <v/>
      </c>
      <c r="F75" s="310" t="str">
        <f t="shared" si="18"/>
        <v/>
      </c>
      <c r="G75" s="486" t="str">
        <f t="shared" si="19"/>
        <v/>
      </c>
      <c r="H75" s="7"/>
      <c r="I75" s="308" t="s">
        <v>17</v>
      </c>
      <c r="J75" s="67">
        <f>SUM(J74+1)</f>
        <v>17</v>
      </c>
      <c r="K75" s="309"/>
      <c r="L75" s="309"/>
      <c r="M75" s="487" t="str">
        <f t="shared" si="25"/>
        <v/>
      </c>
      <c r="N75" s="310" t="str">
        <f t="shared" si="20"/>
        <v/>
      </c>
      <c r="O75" s="486" t="str">
        <f t="shared" si="21"/>
        <v/>
      </c>
      <c r="P75" s="7"/>
      <c r="Q75" s="308" t="s">
        <v>17</v>
      </c>
      <c r="R75" s="67">
        <f>SUM(R74+1)</f>
        <v>17</v>
      </c>
      <c r="S75" s="309"/>
      <c r="T75" s="309"/>
      <c r="U75" s="487" t="str">
        <f t="shared" si="26"/>
        <v/>
      </c>
      <c r="V75" s="310" t="str">
        <f t="shared" si="22"/>
        <v/>
      </c>
      <c r="W75" s="486" t="str">
        <f t="shared" si="23"/>
        <v/>
      </c>
    </row>
    <row r="76" spans="1:23" s="293" customFormat="1" ht="15.9" customHeight="1" x14ac:dyDescent="0.3">
      <c r="A76" s="305" t="s">
        <v>13</v>
      </c>
      <c r="B76" s="7">
        <f>SUM(B75+3)</f>
        <v>23</v>
      </c>
      <c r="C76" s="306"/>
      <c r="D76" s="306"/>
      <c r="E76" s="306" t="str">
        <f>IF(C76-D76=0,"",C76-D76)</f>
        <v/>
      </c>
      <c r="F76" s="307" t="str">
        <f t="shared" si="18"/>
        <v/>
      </c>
      <c r="G76" s="485" t="str">
        <f t="shared" si="19"/>
        <v/>
      </c>
      <c r="H76" s="7"/>
      <c r="I76" s="305" t="s">
        <v>13</v>
      </c>
      <c r="J76" s="7">
        <f>SUM(J75+3)</f>
        <v>20</v>
      </c>
      <c r="K76" s="306"/>
      <c r="L76" s="306"/>
      <c r="M76" s="306" t="str">
        <f>IF(K76-L76=0,"",K76-L76)</f>
        <v/>
      </c>
      <c r="N76" s="307" t="str">
        <f t="shared" si="20"/>
        <v/>
      </c>
      <c r="O76" s="485" t="str">
        <f t="shared" si="21"/>
        <v/>
      </c>
      <c r="P76" s="7"/>
      <c r="Q76" s="305" t="s">
        <v>13</v>
      </c>
      <c r="R76" s="7">
        <f>SUM(R75+3)</f>
        <v>20</v>
      </c>
      <c r="S76" s="306"/>
      <c r="T76" s="306"/>
      <c r="U76" s="306" t="str">
        <f>IF(S76-T76=0,"",S76-T76)</f>
        <v/>
      </c>
      <c r="V76" s="307" t="str">
        <f t="shared" si="22"/>
        <v/>
      </c>
      <c r="W76" s="485" t="str">
        <f t="shared" si="23"/>
        <v/>
      </c>
    </row>
    <row r="77" spans="1:23" s="293" customFormat="1" ht="15.9" customHeight="1" x14ac:dyDescent="0.3">
      <c r="A77" s="305" t="s">
        <v>14</v>
      </c>
      <c r="B77" s="7">
        <f>SUM(B76+1)</f>
        <v>24</v>
      </c>
      <c r="C77" s="306"/>
      <c r="D77" s="306"/>
      <c r="E77" s="306" t="str">
        <f t="shared" si="24"/>
        <v/>
      </c>
      <c r="F77" s="307" t="str">
        <f t="shared" si="18"/>
        <v/>
      </c>
      <c r="G77" s="485" t="str">
        <f t="shared" si="19"/>
        <v/>
      </c>
      <c r="H77" s="7"/>
      <c r="I77" s="305" t="s">
        <v>14</v>
      </c>
      <c r="J77" s="7">
        <f>SUM(J76+1)</f>
        <v>21</v>
      </c>
      <c r="K77" s="306"/>
      <c r="L77" s="306"/>
      <c r="M77" s="306" t="str">
        <f t="shared" si="25"/>
        <v/>
      </c>
      <c r="N77" s="307" t="str">
        <f t="shared" si="20"/>
        <v/>
      </c>
      <c r="O77" s="485" t="str">
        <f t="shared" si="21"/>
        <v/>
      </c>
      <c r="P77" s="7"/>
      <c r="Q77" s="305" t="s">
        <v>14</v>
      </c>
      <c r="R77" s="7">
        <f>SUM(R76+1)</f>
        <v>21</v>
      </c>
      <c r="S77" s="306"/>
      <c r="T77" s="306"/>
      <c r="U77" s="306" t="str">
        <f t="shared" si="26"/>
        <v/>
      </c>
      <c r="V77" s="307" t="str">
        <f t="shared" si="22"/>
        <v/>
      </c>
      <c r="W77" s="485" t="str">
        <f t="shared" si="23"/>
        <v/>
      </c>
    </row>
    <row r="78" spans="1:23" s="293" customFormat="1" ht="15.9" customHeight="1" x14ac:dyDescent="0.3">
      <c r="A78" s="305" t="s">
        <v>15</v>
      </c>
      <c r="B78" s="7">
        <f>SUM(B77+1)</f>
        <v>25</v>
      </c>
      <c r="C78" s="306"/>
      <c r="D78" s="306"/>
      <c r="E78" s="306" t="str">
        <f t="shared" si="24"/>
        <v/>
      </c>
      <c r="F78" s="307" t="str">
        <f t="shared" si="18"/>
        <v/>
      </c>
      <c r="G78" s="485" t="str">
        <f t="shared" si="19"/>
        <v/>
      </c>
      <c r="H78" s="7"/>
      <c r="I78" s="305" t="s">
        <v>15</v>
      </c>
      <c r="J78" s="7">
        <f>SUM(J77+1)</f>
        <v>22</v>
      </c>
      <c r="K78" s="306"/>
      <c r="L78" s="306"/>
      <c r="M78" s="306" t="str">
        <f t="shared" si="25"/>
        <v/>
      </c>
      <c r="N78" s="307" t="str">
        <f t="shared" si="20"/>
        <v/>
      </c>
      <c r="O78" s="485" t="str">
        <f t="shared" si="21"/>
        <v/>
      </c>
      <c r="P78" s="7"/>
      <c r="Q78" s="305" t="s">
        <v>15</v>
      </c>
      <c r="R78" s="7">
        <f>SUM(R77+1)</f>
        <v>22</v>
      </c>
      <c r="S78" s="306"/>
      <c r="T78" s="306"/>
      <c r="U78" s="306" t="str">
        <f t="shared" si="26"/>
        <v/>
      </c>
      <c r="V78" s="307" t="str">
        <f t="shared" si="22"/>
        <v/>
      </c>
      <c r="W78" s="485" t="str">
        <f t="shared" si="23"/>
        <v/>
      </c>
    </row>
    <row r="79" spans="1:23" s="293" customFormat="1" ht="15.9" customHeight="1" x14ac:dyDescent="0.3">
      <c r="A79" s="305" t="s">
        <v>98</v>
      </c>
      <c r="B79" s="7">
        <f>SUM(B78+1)</f>
        <v>26</v>
      </c>
      <c r="C79" s="306"/>
      <c r="D79" s="306"/>
      <c r="E79" s="306" t="str">
        <f t="shared" si="24"/>
        <v/>
      </c>
      <c r="F79" s="307" t="str">
        <f t="shared" si="18"/>
        <v/>
      </c>
      <c r="G79" s="485" t="str">
        <f t="shared" si="19"/>
        <v/>
      </c>
      <c r="H79" s="7"/>
      <c r="I79" s="305" t="s">
        <v>98</v>
      </c>
      <c r="J79" s="7">
        <f>SUM(J78+1)</f>
        <v>23</v>
      </c>
      <c r="K79" s="306"/>
      <c r="L79" s="306"/>
      <c r="M79" s="306" t="str">
        <f t="shared" si="25"/>
        <v/>
      </c>
      <c r="N79" s="307" t="str">
        <f t="shared" si="20"/>
        <v/>
      </c>
      <c r="O79" s="485" t="str">
        <f t="shared" si="21"/>
        <v/>
      </c>
      <c r="P79" s="7"/>
      <c r="Q79" s="305" t="s">
        <v>98</v>
      </c>
      <c r="R79" s="7">
        <f>SUM(R78+1)</f>
        <v>23</v>
      </c>
      <c r="S79" s="306"/>
      <c r="T79" s="306"/>
      <c r="U79" s="306" t="str">
        <f t="shared" si="26"/>
        <v/>
      </c>
      <c r="V79" s="307" t="str">
        <f t="shared" si="22"/>
        <v/>
      </c>
      <c r="W79" s="485" t="str">
        <f t="shared" si="23"/>
        <v/>
      </c>
    </row>
    <row r="80" spans="1:23" s="293" customFormat="1" ht="15.9" customHeight="1" thickBot="1" x14ac:dyDescent="0.35">
      <c r="A80" s="308" t="s">
        <v>17</v>
      </c>
      <c r="B80" s="67">
        <f>SUM(B79+1)</f>
        <v>27</v>
      </c>
      <c r="C80" s="309"/>
      <c r="D80" s="309"/>
      <c r="E80" s="487" t="str">
        <f t="shared" si="24"/>
        <v/>
      </c>
      <c r="F80" s="310" t="str">
        <f t="shared" si="18"/>
        <v/>
      </c>
      <c r="G80" s="486" t="str">
        <f t="shared" si="19"/>
        <v/>
      </c>
      <c r="H80" s="7"/>
      <c r="I80" s="308" t="s">
        <v>17</v>
      </c>
      <c r="J80" s="67">
        <f>SUM(J79+1)</f>
        <v>24</v>
      </c>
      <c r="K80" s="309"/>
      <c r="L80" s="309"/>
      <c r="M80" s="487" t="str">
        <f t="shared" si="25"/>
        <v/>
      </c>
      <c r="N80" s="310" t="str">
        <f t="shared" si="20"/>
        <v/>
      </c>
      <c r="O80" s="486" t="str">
        <f t="shared" si="21"/>
        <v/>
      </c>
      <c r="P80" s="7"/>
      <c r="Q80" s="308" t="s">
        <v>17</v>
      </c>
      <c r="R80" s="67">
        <f>SUM(R79+1)</f>
        <v>24</v>
      </c>
      <c r="S80" s="309"/>
      <c r="T80" s="309"/>
      <c r="U80" s="487" t="str">
        <f t="shared" si="26"/>
        <v/>
      </c>
      <c r="V80" s="310" t="str">
        <f t="shared" si="22"/>
        <v/>
      </c>
      <c r="W80" s="486" t="str">
        <f t="shared" si="23"/>
        <v/>
      </c>
    </row>
    <row r="81" spans="1:23" s="293" customFormat="1" ht="15.9" customHeight="1" x14ac:dyDescent="0.3">
      <c r="A81" s="305" t="s">
        <v>13</v>
      </c>
      <c r="B81" s="7">
        <f>SUM(B80+3)</f>
        <v>30</v>
      </c>
      <c r="C81" s="306"/>
      <c r="D81" s="306"/>
      <c r="E81" s="306" t="str">
        <f>IF(C81-D81=0,"",C81-D81)</f>
        <v/>
      </c>
      <c r="F81" s="307" t="str">
        <f t="shared" si="18"/>
        <v/>
      </c>
      <c r="G81" s="485" t="str">
        <f t="shared" si="19"/>
        <v/>
      </c>
      <c r="H81" s="7"/>
      <c r="I81" s="305" t="s">
        <v>13</v>
      </c>
      <c r="J81" s="7">
        <f>SUM(J80+3)</f>
        <v>27</v>
      </c>
      <c r="K81" s="306"/>
      <c r="L81" s="306"/>
      <c r="M81" s="306" t="str">
        <f>IF(K81-L81=0,"",K81-L81)</f>
        <v/>
      </c>
      <c r="N81" s="307" t="str">
        <f t="shared" si="20"/>
        <v/>
      </c>
      <c r="O81" s="485" t="str">
        <f t="shared" si="21"/>
        <v/>
      </c>
      <c r="P81" s="7"/>
      <c r="Q81" s="305" t="s">
        <v>13</v>
      </c>
      <c r="R81" s="7">
        <f>SUM(R80+3)</f>
        <v>27</v>
      </c>
      <c r="S81" s="306"/>
      <c r="T81" s="306"/>
      <c r="U81" s="306" t="str">
        <f>IF(S81-T81=0,"",S81-T81)</f>
        <v/>
      </c>
      <c r="V81" s="307" t="str">
        <f t="shared" si="22"/>
        <v/>
      </c>
      <c r="W81" s="485" t="str">
        <f t="shared" si="23"/>
        <v/>
      </c>
    </row>
    <row r="82" spans="1:23" s="293" customFormat="1" ht="15.9" customHeight="1" x14ac:dyDescent="0.3">
      <c r="A82" s="305" t="s">
        <v>14</v>
      </c>
      <c r="B82" s="7">
        <f>SUM(B81+1)</f>
        <v>31</v>
      </c>
      <c r="C82" s="306"/>
      <c r="D82" s="306"/>
      <c r="E82" s="306" t="str">
        <f t="shared" si="24"/>
        <v/>
      </c>
      <c r="F82" s="307" t="str">
        <f t="shared" si="18"/>
        <v/>
      </c>
      <c r="G82" s="485" t="str">
        <f t="shared" si="19"/>
        <v/>
      </c>
      <c r="H82" s="7"/>
      <c r="I82" s="305" t="s">
        <v>14</v>
      </c>
      <c r="J82" s="7">
        <v>28</v>
      </c>
      <c r="K82" s="306"/>
      <c r="L82" s="306"/>
      <c r="M82" s="306" t="str">
        <f t="shared" si="25"/>
        <v/>
      </c>
      <c r="N82" s="307" t="str">
        <f t="shared" si="20"/>
        <v/>
      </c>
      <c r="O82" s="485" t="str">
        <f t="shared" si="21"/>
        <v/>
      </c>
      <c r="P82" s="7"/>
      <c r="Q82" s="305" t="s">
        <v>14</v>
      </c>
      <c r="R82" s="7">
        <f>SUM(R81+1)</f>
        <v>28</v>
      </c>
      <c r="S82" s="306"/>
      <c r="T82" s="306"/>
      <c r="U82" s="306" t="str">
        <f t="shared" si="26"/>
        <v/>
      </c>
      <c r="V82" s="307" t="str">
        <f t="shared" si="22"/>
        <v/>
      </c>
      <c r="W82" s="485" t="str">
        <f t="shared" si="23"/>
        <v/>
      </c>
    </row>
    <row r="83" spans="1:23" s="293" customFormat="1" ht="15.9" customHeight="1" x14ac:dyDescent="0.3">
      <c r="A83" s="305" t="s">
        <v>15</v>
      </c>
      <c r="B83" s="7"/>
      <c r="C83" s="306"/>
      <c r="D83" s="306"/>
      <c r="E83" s="306" t="str">
        <f t="shared" si="24"/>
        <v/>
      </c>
      <c r="F83" s="307" t="str">
        <f t="shared" si="18"/>
        <v/>
      </c>
      <c r="G83" s="485" t="str">
        <f t="shared" si="19"/>
        <v/>
      </c>
      <c r="H83" s="7"/>
      <c r="I83" s="305" t="s">
        <v>15</v>
      </c>
      <c r="J83" s="7"/>
      <c r="K83" s="306"/>
      <c r="L83" s="306"/>
      <c r="M83" s="306" t="str">
        <f t="shared" si="25"/>
        <v/>
      </c>
      <c r="N83" s="307" t="str">
        <f t="shared" si="20"/>
        <v/>
      </c>
      <c r="O83" s="485" t="str">
        <f t="shared" si="21"/>
        <v/>
      </c>
      <c r="P83" s="7"/>
      <c r="Q83" s="305" t="s">
        <v>15</v>
      </c>
      <c r="R83" s="7">
        <f t="shared" ref="R83:R84" si="27">SUM(R82+1)</f>
        <v>29</v>
      </c>
      <c r="S83" s="306"/>
      <c r="T83" s="306"/>
      <c r="U83" s="306" t="str">
        <f t="shared" si="26"/>
        <v/>
      </c>
      <c r="V83" s="307" t="str">
        <f t="shared" si="22"/>
        <v/>
      </c>
      <c r="W83" s="485" t="str">
        <f t="shared" si="23"/>
        <v/>
      </c>
    </row>
    <row r="84" spans="1:23" s="293" customFormat="1" ht="15.9" customHeight="1" x14ac:dyDescent="0.3">
      <c r="A84" s="305" t="s">
        <v>98</v>
      </c>
      <c r="B84" s="7"/>
      <c r="C84" s="306"/>
      <c r="D84" s="306"/>
      <c r="E84" s="306" t="str">
        <f t="shared" si="24"/>
        <v/>
      </c>
      <c r="F84" s="307" t="str">
        <f t="shared" si="18"/>
        <v/>
      </c>
      <c r="G84" s="485" t="str">
        <f t="shared" si="19"/>
        <v/>
      </c>
      <c r="H84" s="7"/>
      <c r="I84" s="305" t="s">
        <v>98</v>
      </c>
      <c r="J84" s="7"/>
      <c r="K84" s="306"/>
      <c r="L84" s="306"/>
      <c r="M84" s="306" t="str">
        <f t="shared" si="25"/>
        <v/>
      </c>
      <c r="N84" s="307" t="str">
        <f t="shared" si="20"/>
        <v/>
      </c>
      <c r="O84" s="485" t="str">
        <f t="shared" si="21"/>
        <v/>
      </c>
      <c r="P84" s="7"/>
      <c r="Q84" s="305" t="s">
        <v>98</v>
      </c>
      <c r="R84" s="7">
        <f t="shared" si="27"/>
        <v>30</v>
      </c>
      <c r="S84" s="306"/>
      <c r="T84" s="306"/>
      <c r="U84" s="306" t="str">
        <f t="shared" si="26"/>
        <v/>
      </c>
      <c r="V84" s="307" t="str">
        <f t="shared" si="22"/>
        <v/>
      </c>
      <c r="W84" s="485" t="str">
        <f t="shared" si="23"/>
        <v/>
      </c>
    </row>
    <row r="85" spans="1:23" s="293" customFormat="1" ht="15.9" customHeight="1" thickBot="1" x14ac:dyDescent="0.35">
      <c r="A85" s="308" t="s">
        <v>17</v>
      </c>
      <c r="B85" s="7"/>
      <c r="C85" s="309"/>
      <c r="D85" s="309"/>
      <c r="E85" s="487" t="str">
        <f t="shared" si="24"/>
        <v/>
      </c>
      <c r="F85" s="310" t="str">
        <f t="shared" si="18"/>
        <v/>
      </c>
      <c r="G85" s="486" t="str">
        <f t="shared" si="19"/>
        <v/>
      </c>
      <c r="H85" s="7"/>
      <c r="I85" s="308" t="s">
        <v>17</v>
      </c>
      <c r="J85" s="7"/>
      <c r="K85" s="309"/>
      <c r="L85" s="309"/>
      <c r="M85" s="487" t="str">
        <f t="shared" si="25"/>
        <v/>
      </c>
      <c r="N85" s="310" t="str">
        <f t="shared" si="20"/>
        <v/>
      </c>
      <c r="O85" s="486" t="str">
        <f t="shared" si="21"/>
        <v/>
      </c>
      <c r="P85" s="7"/>
      <c r="Q85" s="308" t="s">
        <v>17</v>
      </c>
      <c r="R85" s="67">
        <v>31</v>
      </c>
      <c r="S85" s="309"/>
      <c r="T85" s="309"/>
      <c r="U85" s="487" t="str">
        <f t="shared" si="26"/>
        <v/>
      </c>
      <c r="V85" s="310" t="str">
        <f t="shared" si="22"/>
        <v/>
      </c>
      <c r="W85" s="486" t="str">
        <f t="shared" si="23"/>
        <v/>
      </c>
    </row>
    <row r="86" spans="1:23" ht="31.8" thickBot="1" x14ac:dyDescent="0.3">
      <c r="A86" s="984" t="s">
        <v>194</v>
      </c>
      <c r="B86" s="985"/>
      <c r="C86" s="301" t="s">
        <v>94</v>
      </c>
      <c r="D86" s="301" t="s">
        <v>95</v>
      </c>
      <c r="E86" s="301" t="s">
        <v>96</v>
      </c>
      <c r="F86" s="302" t="s">
        <v>97</v>
      </c>
      <c r="G86" s="473" t="s">
        <v>110</v>
      </c>
      <c r="H86" s="15"/>
      <c r="I86" s="984" t="s">
        <v>195</v>
      </c>
      <c r="J86" s="985"/>
      <c r="K86" s="301" t="s">
        <v>94</v>
      </c>
      <c r="L86" s="301" t="s">
        <v>95</v>
      </c>
      <c r="M86" s="301" t="s">
        <v>96</v>
      </c>
      <c r="N86" s="302" t="s">
        <v>97</v>
      </c>
      <c r="O86" s="473" t="s">
        <v>110</v>
      </c>
      <c r="P86" s="15"/>
      <c r="Q86" s="984" t="s">
        <v>196</v>
      </c>
      <c r="R86" s="985"/>
      <c r="S86" s="301" t="s">
        <v>94</v>
      </c>
      <c r="T86" s="301" t="s">
        <v>95</v>
      </c>
      <c r="U86" s="301" t="s">
        <v>96</v>
      </c>
      <c r="V86" s="302" t="s">
        <v>97</v>
      </c>
      <c r="W86" s="473" t="s">
        <v>110</v>
      </c>
    </row>
    <row r="87" spans="1:23" ht="15.6" x14ac:dyDescent="0.3">
      <c r="A87" s="305" t="s">
        <v>13</v>
      </c>
      <c r="B87" s="7">
        <v>3</v>
      </c>
      <c r="C87" s="306"/>
      <c r="D87" s="306"/>
      <c r="E87" s="306" t="str">
        <f>IF(C87-D87=0,"",C87-D87)</f>
        <v/>
      </c>
      <c r="F87" s="307" t="str">
        <f t="shared" ref="F87:F111" si="28">IF(C87&gt;0,E87/C87, "")</f>
        <v/>
      </c>
      <c r="G87" s="485" t="str">
        <f t="shared" ref="G87:G111" si="29">IF(C87&gt;0,IF(E87/C87&lt;0.75,"","a"),"")</f>
        <v/>
      </c>
      <c r="H87" s="15"/>
      <c r="I87" s="305" t="s">
        <v>13</v>
      </c>
      <c r="J87" s="7">
        <v>1</v>
      </c>
      <c r="K87" s="306"/>
      <c r="L87" s="306"/>
      <c r="M87" s="306" t="str">
        <f>IF(K87-L87=0,"",K87-L87)</f>
        <v/>
      </c>
      <c r="N87" s="307" t="str">
        <f t="shared" ref="N87:N111" si="30">IF(K87&gt;0,M87/K87, "")</f>
        <v/>
      </c>
      <c r="O87" s="485" t="str">
        <f t="shared" ref="O87:O111" si="31">IF(K87&gt;0,IF(M87/K87&lt;0.75,"","a"),"")</f>
        <v/>
      </c>
      <c r="P87" s="15"/>
      <c r="Q87" s="305" t="s">
        <v>13</v>
      </c>
      <c r="R87" s="7"/>
      <c r="S87" s="306"/>
      <c r="T87" s="306"/>
      <c r="U87" s="306" t="str">
        <f>IF(S87-T87=0,"",S87-T87)</f>
        <v/>
      </c>
      <c r="V87" s="307" t="str">
        <f t="shared" ref="V87:V111" si="32">IF(S87&gt;0,U87/S87, "")</f>
        <v/>
      </c>
      <c r="W87" s="485" t="str">
        <f t="shared" ref="W87:W111" si="33">IF(S87&gt;0,IF(U87/S87&lt;0.75,"","a"),"")</f>
        <v/>
      </c>
    </row>
    <row r="88" spans="1:23" s="293" customFormat="1" ht="15.9" customHeight="1" x14ac:dyDescent="0.3">
      <c r="A88" s="305" t="s">
        <v>14</v>
      </c>
      <c r="B88" s="7">
        <v>4</v>
      </c>
      <c r="C88" s="306"/>
      <c r="D88" s="306"/>
      <c r="E88" s="306" t="str">
        <f t="shared" ref="E88:E111" si="34">IF(C88-D88=0,"",C88-D88)</f>
        <v/>
      </c>
      <c r="F88" s="307" t="str">
        <f t="shared" si="28"/>
        <v/>
      </c>
      <c r="G88" s="485" t="str">
        <f t="shared" si="29"/>
        <v/>
      </c>
      <c r="H88" s="7"/>
      <c r="I88" s="305" t="s">
        <v>14</v>
      </c>
      <c r="J88" s="7">
        <f>SUM(J87+1)</f>
        <v>2</v>
      </c>
      <c r="K88" s="306"/>
      <c r="L88" s="306"/>
      <c r="M88" s="306" t="str">
        <f t="shared" ref="M88:M111" si="35">IF(K88-L88=0,"",K88-L88)</f>
        <v/>
      </c>
      <c r="N88" s="307" t="str">
        <f t="shared" si="30"/>
        <v/>
      </c>
      <c r="O88" s="485" t="str">
        <f t="shared" si="31"/>
        <v/>
      </c>
      <c r="P88" s="7"/>
      <c r="Q88" s="305" t="s">
        <v>14</v>
      </c>
      <c r="R88" s="7"/>
      <c r="S88" s="306"/>
      <c r="T88" s="306"/>
      <c r="U88" s="306" t="str">
        <f t="shared" ref="U88:U111" si="36">IF(S88-T88=0,"",S88-T88)</f>
        <v/>
      </c>
      <c r="V88" s="307" t="str">
        <f t="shared" si="32"/>
        <v/>
      </c>
      <c r="W88" s="485" t="str">
        <f t="shared" si="33"/>
        <v/>
      </c>
    </row>
    <row r="89" spans="1:23" s="293" customFormat="1" ht="15.9" customHeight="1" x14ac:dyDescent="0.3">
      <c r="A89" s="305" t="s">
        <v>15</v>
      </c>
      <c r="B89" s="7">
        <v>5</v>
      </c>
      <c r="C89" s="306"/>
      <c r="D89" s="306"/>
      <c r="E89" s="306" t="str">
        <f t="shared" si="34"/>
        <v/>
      </c>
      <c r="F89" s="307" t="str">
        <f t="shared" si="28"/>
        <v/>
      </c>
      <c r="G89" s="485" t="str">
        <f t="shared" si="29"/>
        <v/>
      </c>
      <c r="H89" s="7"/>
      <c r="I89" s="305" t="s">
        <v>15</v>
      </c>
      <c r="J89" s="7">
        <f>SUM(J88+1)</f>
        <v>3</v>
      </c>
      <c r="K89" s="306"/>
      <c r="L89" s="306"/>
      <c r="M89" s="306" t="str">
        <f t="shared" si="35"/>
        <v/>
      </c>
      <c r="N89" s="307" t="str">
        <f t="shared" si="30"/>
        <v/>
      </c>
      <c r="O89" s="485" t="str">
        <f t="shared" si="31"/>
        <v/>
      </c>
      <c r="P89" s="7"/>
      <c r="Q89" s="305" t="s">
        <v>15</v>
      </c>
      <c r="R89" s="7"/>
      <c r="S89" s="306"/>
      <c r="T89" s="306"/>
      <c r="U89" s="306" t="str">
        <f t="shared" si="36"/>
        <v/>
      </c>
      <c r="V89" s="307" t="str">
        <f t="shared" si="32"/>
        <v/>
      </c>
      <c r="W89" s="485" t="str">
        <f t="shared" si="33"/>
        <v/>
      </c>
    </row>
    <row r="90" spans="1:23" s="293" customFormat="1" ht="15.9" customHeight="1" x14ac:dyDescent="0.3">
      <c r="A90" s="305" t="s">
        <v>98</v>
      </c>
      <c r="B90" s="7">
        <v>6</v>
      </c>
      <c r="C90" s="306"/>
      <c r="D90" s="306"/>
      <c r="E90" s="306" t="str">
        <f t="shared" si="34"/>
        <v/>
      </c>
      <c r="F90" s="307" t="str">
        <f t="shared" si="28"/>
        <v/>
      </c>
      <c r="G90" s="485" t="str">
        <f t="shared" si="29"/>
        <v/>
      </c>
      <c r="H90" s="7"/>
      <c r="I90" s="305" t="s">
        <v>98</v>
      </c>
      <c r="J90" s="7">
        <f>SUM(J89+1)</f>
        <v>4</v>
      </c>
      <c r="K90" s="306"/>
      <c r="L90" s="306"/>
      <c r="M90" s="306" t="str">
        <f t="shared" si="35"/>
        <v/>
      </c>
      <c r="N90" s="307" t="str">
        <f t="shared" si="30"/>
        <v/>
      </c>
      <c r="O90" s="485" t="str">
        <f t="shared" si="31"/>
        <v/>
      </c>
      <c r="P90" s="7"/>
      <c r="Q90" s="305" t="s">
        <v>98</v>
      </c>
      <c r="R90" s="7">
        <v>1</v>
      </c>
      <c r="S90" s="306"/>
      <c r="T90" s="306"/>
      <c r="U90" s="306" t="str">
        <f t="shared" si="36"/>
        <v/>
      </c>
      <c r="V90" s="307" t="str">
        <f t="shared" si="32"/>
        <v/>
      </c>
      <c r="W90" s="485" t="str">
        <f t="shared" si="33"/>
        <v/>
      </c>
    </row>
    <row r="91" spans="1:23" s="293" customFormat="1" ht="15.9" customHeight="1" thickBot="1" x14ac:dyDescent="0.35">
      <c r="A91" s="308" t="s">
        <v>17</v>
      </c>
      <c r="B91" s="67">
        <f>SUM(B90+1)</f>
        <v>7</v>
      </c>
      <c r="C91" s="309"/>
      <c r="D91" s="309"/>
      <c r="E91" s="487" t="str">
        <f t="shared" si="34"/>
        <v/>
      </c>
      <c r="F91" s="310" t="str">
        <f t="shared" si="28"/>
        <v/>
      </c>
      <c r="G91" s="486" t="str">
        <f t="shared" si="29"/>
        <v/>
      </c>
      <c r="H91" s="7"/>
      <c r="I91" s="308" t="s">
        <v>17</v>
      </c>
      <c r="J91" s="67">
        <f>SUM(J90+1)</f>
        <v>5</v>
      </c>
      <c r="K91" s="309"/>
      <c r="L91" s="309"/>
      <c r="M91" s="487" t="str">
        <f t="shared" si="35"/>
        <v/>
      </c>
      <c r="N91" s="310" t="str">
        <f t="shared" si="30"/>
        <v/>
      </c>
      <c r="O91" s="486" t="str">
        <f t="shared" si="31"/>
        <v/>
      </c>
      <c r="P91" s="7"/>
      <c r="Q91" s="308" t="s">
        <v>17</v>
      </c>
      <c r="R91" s="67">
        <f>SUM(R90+1)</f>
        <v>2</v>
      </c>
      <c r="S91" s="309"/>
      <c r="T91" s="309"/>
      <c r="U91" s="487" t="str">
        <f t="shared" si="36"/>
        <v/>
      </c>
      <c r="V91" s="310" t="str">
        <f t="shared" si="32"/>
        <v/>
      </c>
      <c r="W91" s="486" t="str">
        <f t="shared" si="33"/>
        <v/>
      </c>
    </row>
    <row r="92" spans="1:23" s="293" customFormat="1" ht="15.9" customHeight="1" x14ac:dyDescent="0.3">
      <c r="A92" s="305" t="s">
        <v>13</v>
      </c>
      <c r="B92" s="7">
        <f>SUM(B91+3)</f>
        <v>10</v>
      </c>
      <c r="C92" s="306"/>
      <c r="D92" s="306"/>
      <c r="E92" s="306" t="str">
        <f>IF(C92-D92=0,"",C92-D92)</f>
        <v/>
      </c>
      <c r="F92" s="307" t="str">
        <f t="shared" si="28"/>
        <v/>
      </c>
      <c r="G92" s="485" t="str">
        <f t="shared" si="29"/>
        <v/>
      </c>
      <c r="H92" s="7"/>
      <c r="I92" s="305" t="s">
        <v>13</v>
      </c>
      <c r="J92" s="7">
        <f>SUM(J91+3)</f>
        <v>8</v>
      </c>
      <c r="K92" s="306"/>
      <c r="L92" s="306"/>
      <c r="M92" s="306" t="str">
        <f>IF(K92-L92=0,"",K92-L92)</f>
        <v/>
      </c>
      <c r="N92" s="307" t="str">
        <f t="shared" si="30"/>
        <v/>
      </c>
      <c r="O92" s="485" t="str">
        <f t="shared" si="31"/>
        <v/>
      </c>
      <c r="P92" s="7"/>
      <c r="Q92" s="305" t="s">
        <v>13</v>
      </c>
      <c r="R92" s="7">
        <f>SUM(R91+3)</f>
        <v>5</v>
      </c>
      <c r="S92" s="306"/>
      <c r="T92" s="306"/>
      <c r="U92" s="306" t="str">
        <f>IF(S92-T92=0,"",S92-T92)</f>
        <v/>
      </c>
      <c r="V92" s="307" t="str">
        <f t="shared" si="32"/>
        <v/>
      </c>
      <c r="W92" s="485" t="str">
        <f t="shared" si="33"/>
        <v/>
      </c>
    </row>
    <row r="93" spans="1:23" s="293" customFormat="1" ht="15.9" customHeight="1" x14ac:dyDescent="0.3">
      <c r="A93" s="305" t="s">
        <v>14</v>
      </c>
      <c r="B93" s="7">
        <f>SUM(B92+1)</f>
        <v>11</v>
      </c>
      <c r="C93" s="306"/>
      <c r="D93" s="306"/>
      <c r="E93" s="306" t="str">
        <f t="shared" si="34"/>
        <v/>
      </c>
      <c r="F93" s="307" t="str">
        <f t="shared" si="28"/>
        <v/>
      </c>
      <c r="G93" s="485" t="str">
        <f t="shared" si="29"/>
        <v/>
      </c>
      <c r="H93" s="7"/>
      <c r="I93" s="305" t="s">
        <v>14</v>
      </c>
      <c r="J93" s="7">
        <f>SUM(J92+1)</f>
        <v>9</v>
      </c>
      <c r="K93" s="306"/>
      <c r="L93" s="306"/>
      <c r="M93" s="306" t="str">
        <f t="shared" si="35"/>
        <v/>
      </c>
      <c r="N93" s="307" t="str">
        <f t="shared" si="30"/>
        <v/>
      </c>
      <c r="O93" s="485" t="str">
        <f t="shared" si="31"/>
        <v/>
      </c>
      <c r="P93" s="7"/>
      <c r="Q93" s="305" t="s">
        <v>14</v>
      </c>
      <c r="R93" s="7">
        <f>SUM(R92+1)</f>
        <v>6</v>
      </c>
      <c r="S93" s="306"/>
      <c r="T93" s="306"/>
      <c r="U93" s="306" t="str">
        <f t="shared" si="36"/>
        <v/>
      </c>
      <c r="V93" s="307" t="str">
        <f t="shared" si="32"/>
        <v/>
      </c>
      <c r="W93" s="485" t="str">
        <f t="shared" si="33"/>
        <v/>
      </c>
    </row>
    <row r="94" spans="1:23" s="293" customFormat="1" ht="15.9" customHeight="1" x14ac:dyDescent="0.3">
      <c r="A94" s="305" t="s">
        <v>15</v>
      </c>
      <c r="B94" s="7">
        <f>SUM(B93+1)</f>
        <v>12</v>
      </c>
      <c r="C94" s="306"/>
      <c r="D94" s="306"/>
      <c r="E94" s="306" t="str">
        <f t="shared" si="34"/>
        <v/>
      </c>
      <c r="F94" s="307" t="str">
        <f t="shared" si="28"/>
        <v/>
      </c>
      <c r="G94" s="485" t="str">
        <f t="shared" si="29"/>
        <v/>
      </c>
      <c r="H94" s="7"/>
      <c r="I94" s="305" t="s">
        <v>15</v>
      </c>
      <c r="J94" s="7">
        <f>SUM(J93+1)</f>
        <v>10</v>
      </c>
      <c r="K94" s="306"/>
      <c r="L94" s="306"/>
      <c r="M94" s="306" t="str">
        <f t="shared" si="35"/>
        <v/>
      </c>
      <c r="N94" s="307" t="str">
        <f t="shared" si="30"/>
        <v/>
      </c>
      <c r="O94" s="485" t="str">
        <f t="shared" si="31"/>
        <v/>
      </c>
      <c r="P94" s="7"/>
      <c r="Q94" s="305" t="s">
        <v>15</v>
      </c>
      <c r="R94" s="7">
        <f>SUM(R93+1)</f>
        <v>7</v>
      </c>
      <c r="S94" s="306"/>
      <c r="T94" s="306"/>
      <c r="U94" s="306" t="str">
        <f t="shared" si="36"/>
        <v/>
      </c>
      <c r="V94" s="307" t="str">
        <f t="shared" si="32"/>
        <v/>
      </c>
      <c r="W94" s="485" t="str">
        <f t="shared" si="33"/>
        <v/>
      </c>
    </row>
    <row r="95" spans="1:23" s="293" customFormat="1" ht="15.9" customHeight="1" x14ac:dyDescent="0.3">
      <c r="A95" s="305" t="s">
        <v>98</v>
      </c>
      <c r="B95" s="7">
        <f>SUM(B94+1)</f>
        <v>13</v>
      </c>
      <c r="C95" s="306"/>
      <c r="D95" s="306"/>
      <c r="E95" s="306" t="str">
        <f t="shared" si="34"/>
        <v/>
      </c>
      <c r="F95" s="307" t="str">
        <f t="shared" si="28"/>
        <v/>
      </c>
      <c r="G95" s="485" t="str">
        <f t="shared" si="29"/>
        <v/>
      </c>
      <c r="H95" s="7"/>
      <c r="I95" s="305" t="s">
        <v>98</v>
      </c>
      <c r="J95" s="7">
        <f>SUM(J94+1)</f>
        <v>11</v>
      </c>
      <c r="K95" s="306"/>
      <c r="L95" s="306"/>
      <c r="M95" s="306" t="str">
        <f t="shared" si="35"/>
        <v/>
      </c>
      <c r="N95" s="307" t="str">
        <f t="shared" si="30"/>
        <v/>
      </c>
      <c r="O95" s="485" t="str">
        <f t="shared" si="31"/>
        <v/>
      </c>
      <c r="P95" s="7"/>
      <c r="Q95" s="305" t="s">
        <v>98</v>
      </c>
      <c r="R95" s="7">
        <f>SUM(R94+1)</f>
        <v>8</v>
      </c>
      <c r="S95" s="306"/>
      <c r="T95" s="306"/>
      <c r="U95" s="306" t="str">
        <f t="shared" si="36"/>
        <v/>
      </c>
      <c r="V95" s="307" t="str">
        <f t="shared" si="32"/>
        <v/>
      </c>
      <c r="W95" s="485" t="str">
        <f t="shared" si="33"/>
        <v/>
      </c>
    </row>
    <row r="96" spans="1:23" s="293" customFormat="1" ht="15.9" customHeight="1" thickBot="1" x14ac:dyDescent="0.35">
      <c r="A96" s="308" t="s">
        <v>17</v>
      </c>
      <c r="B96" s="67">
        <f>SUM(B95+1)</f>
        <v>14</v>
      </c>
      <c r="C96" s="309"/>
      <c r="D96" s="309"/>
      <c r="E96" s="487" t="str">
        <f t="shared" si="34"/>
        <v/>
      </c>
      <c r="F96" s="310" t="str">
        <f t="shared" si="28"/>
        <v/>
      </c>
      <c r="G96" s="486" t="str">
        <f t="shared" si="29"/>
        <v/>
      </c>
      <c r="H96" s="7"/>
      <c r="I96" s="308" t="s">
        <v>17</v>
      </c>
      <c r="J96" s="67">
        <f>SUM(J95+1)</f>
        <v>12</v>
      </c>
      <c r="K96" s="309"/>
      <c r="L96" s="309"/>
      <c r="M96" s="487" t="str">
        <f t="shared" si="35"/>
        <v/>
      </c>
      <c r="N96" s="310" t="str">
        <f t="shared" si="30"/>
        <v/>
      </c>
      <c r="O96" s="486" t="str">
        <f t="shared" si="31"/>
        <v/>
      </c>
      <c r="P96" s="7"/>
      <c r="Q96" s="308" t="s">
        <v>17</v>
      </c>
      <c r="R96" s="67">
        <f>SUM(R95+1)</f>
        <v>9</v>
      </c>
      <c r="S96" s="309"/>
      <c r="T96" s="309"/>
      <c r="U96" s="487" t="str">
        <f t="shared" si="36"/>
        <v/>
      </c>
      <c r="V96" s="310" t="str">
        <f t="shared" si="32"/>
        <v/>
      </c>
      <c r="W96" s="486" t="str">
        <f t="shared" si="33"/>
        <v/>
      </c>
    </row>
    <row r="97" spans="1:23" s="293" customFormat="1" ht="15.9" customHeight="1" x14ac:dyDescent="0.3">
      <c r="A97" s="305" t="s">
        <v>13</v>
      </c>
      <c r="B97" s="7">
        <f>SUM(B96+3)</f>
        <v>17</v>
      </c>
      <c r="C97" s="306"/>
      <c r="D97" s="306"/>
      <c r="E97" s="306" t="str">
        <f>IF(C97-D97=0,"",C97-D97)</f>
        <v/>
      </c>
      <c r="F97" s="307" t="str">
        <f t="shared" si="28"/>
        <v/>
      </c>
      <c r="G97" s="485" t="str">
        <f t="shared" si="29"/>
        <v/>
      </c>
      <c r="H97" s="7"/>
      <c r="I97" s="305" t="s">
        <v>13</v>
      </c>
      <c r="J97" s="7">
        <f>SUM(J96+3)</f>
        <v>15</v>
      </c>
      <c r="K97" s="306"/>
      <c r="L97" s="306"/>
      <c r="M97" s="306" t="str">
        <f>IF(K97-L97=0,"",K97-L97)</f>
        <v/>
      </c>
      <c r="N97" s="307" t="str">
        <f t="shared" si="30"/>
        <v/>
      </c>
      <c r="O97" s="485" t="str">
        <f t="shared" si="31"/>
        <v/>
      </c>
      <c r="P97" s="7"/>
      <c r="Q97" s="305" t="s">
        <v>13</v>
      </c>
      <c r="R97" s="7">
        <f>SUM(R96+3)</f>
        <v>12</v>
      </c>
      <c r="S97" s="306"/>
      <c r="T97" s="306"/>
      <c r="U97" s="306" t="str">
        <f>IF(S97-T97=0,"",S97-T97)</f>
        <v/>
      </c>
      <c r="V97" s="307" t="str">
        <f t="shared" si="32"/>
        <v/>
      </c>
      <c r="W97" s="485" t="str">
        <f t="shared" si="33"/>
        <v/>
      </c>
    </row>
    <row r="98" spans="1:23" s="293" customFormat="1" ht="15.9" customHeight="1" x14ac:dyDescent="0.3">
      <c r="A98" s="305" t="s">
        <v>14</v>
      </c>
      <c r="B98" s="7">
        <f>SUM(B97+1)</f>
        <v>18</v>
      </c>
      <c r="C98" s="306"/>
      <c r="D98" s="306"/>
      <c r="E98" s="306" t="str">
        <f t="shared" si="34"/>
        <v/>
      </c>
      <c r="F98" s="307" t="str">
        <f t="shared" si="28"/>
        <v/>
      </c>
      <c r="G98" s="485" t="str">
        <f t="shared" si="29"/>
        <v/>
      </c>
      <c r="H98" s="7"/>
      <c r="I98" s="305" t="s">
        <v>14</v>
      </c>
      <c r="J98" s="7">
        <f>SUM(J97+1)</f>
        <v>16</v>
      </c>
      <c r="K98" s="306"/>
      <c r="L98" s="306"/>
      <c r="M98" s="306" t="str">
        <f t="shared" si="35"/>
        <v/>
      </c>
      <c r="N98" s="307" t="str">
        <f t="shared" si="30"/>
        <v/>
      </c>
      <c r="O98" s="485" t="str">
        <f t="shared" si="31"/>
        <v/>
      </c>
      <c r="P98" s="7"/>
      <c r="Q98" s="305" t="s">
        <v>14</v>
      </c>
      <c r="R98" s="7">
        <f>SUM(R97+1)</f>
        <v>13</v>
      </c>
      <c r="S98" s="306"/>
      <c r="T98" s="306"/>
      <c r="U98" s="306" t="str">
        <f t="shared" si="36"/>
        <v/>
      </c>
      <c r="V98" s="307" t="str">
        <f t="shared" si="32"/>
        <v/>
      </c>
      <c r="W98" s="485" t="str">
        <f t="shared" si="33"/>
        <v/>
      </c>
    </row>
    <row r="99" spans="1:23" s="293" customFormat="1" ht="15.9" customHeight="1" x14ac:dyDescent="0.3">
      <c r="A99" s="305" t="s">
        <v>15</v>
      </c>
      <c r="B99" s="7">
        <f>SUM(B98+1)</f>
        <v>19</v>
      </c>
      <c r="C99" s="306"/>
      <c r="D99" s="306"/>
      <c r="E99" s="306" t="str">
        <f t="shared" si="34"/>
        <v/>
      </c>
      <c r="F99" s="307" t="str">
        <f t="shared" si="28"/>
        <v/>
      </c>
      <c r="G99" s="485" t="str">
        <f t="shared" si="29"/>
        <v/>
      </c>
      <c r="H99" s="7"/>
      <c r="I99" s="305" t="s">
        <v>15</v>
      </c>
      <c r="J99" s="7">
        <f>SUM(J98+1)</f>
        <v>17</v>
      </c>
      <c r="K99" s="306"/>
      <c r="L99" s="306"/>
      <c r="M99" s="306" t="str">
        <f t="shared" si="35"/>
        <v/>
      </c>
      <c r="N99" s="307" t="str">
        <f t="shared" si="30"/>
        <v/>
      </c>
      <c r="O99" s="485" t="str">
        <f t="shared" si="31"/>
        <v/>
      </c>
      <c r="P99" s="7"/>
      <c r="Q99" s="305" t="s">
        <v>15</v>
      </c>
      <c r="R99" s="7">
        <f>SUM(R98+1)</f>
        <v>14</v>
      </c>
      <c r="S99" s="306"/>
      <c r="T99" s="306"/>
      <c r="U99" s="306" t="str">
        <f t="shared" si="36"/>
        <v/>
      </c>
      <c r="V99" s="307" t="str">
        <f t="shared" si="32"/>
        <v/>
      </c>
      <c r="W99" s="485" t="str">
        <f t="shared" si="33"/>
        <v/>
      </c>
    </row>
    <row r="100" spans="1:23" s="293" customFormat="1" ht="15.9" customHeight="1" x14ac:dyDescent="0.3">
      <c r="A100" s="305" t="s">
        <v>98</v>
      </c>
      <c r="B100" s="7">
        <f>SUM(B99+1)</f>
        <v>20</v>
      </c>
      <c r="C100" s="306"/>
      <c r="D100" s="306"/>
      <c r="E100" s="306" t="str">
        <f t="shared" si="34"/>
        <v/>
      </c>
      <c r="F100" s="307" t="str">
        <f t="shared" si="28"/>
        <v/>
      </c>
      <c r="G100" s="485" t="str">
        <f t="shared" si="29"/>
        <v/>
      </c>
      <c r="H100" s="7"/>
      <c r="I100" s="305" t="s">
        <v>98</v>
      </c>
      <c r="J100" s="7">
        <f>SUM(J99+1)</f>
        <v>18</v>
      </c>
      <c r="K100" s="306"/>
      <c r="L100" s="306"/>
      <c r="M100" s="306" t="str">
        <f t="shared" si="35"/>
        <v/>
      </c>
      <c r="N100" s="307" t="str">
        <f t="shared" si="30"/>
        <v/>
      </c>
      <c r="O100" s="485" t="str">
        <f t="shared" si="31"/>
        <v/>
      </c>
      <c r="P100" s="7"/>
      <c r="Q100" s="305" t="s">
        <v>98</v>
      </c>
      <c r="R100" s="7">
        <f>SUM(R99+1)</f>
        <v>15</v>
      </c>
      <c r="S100" s="306"/>
      <c r="T100" s="306"/>
      <c r="U100" s="306" t="str">
        <f t="shared" si="36"/>
        <v/>
      </c>
      <c r="V100" s="307" t="str">
        <f t="shared" si="32"/>
        <v/>
      </c>
      <c r="W100" s="485" t="str">
        <f t="shared" si="33"/>
        <v/>
      </c>
    </row>
    <row r="101" spans="1:23" s="293" customFormat="1" ht="15.9" customHeight="1" thickBot="1" x14ac:dyDescent="0.35">
      <c r="A101" s="308" t="s">
        <v>17</v>
      </c>
      <c r="B101" s="67">
        <f>SUM(B100+1)</f>
        <v>21</v>
      </c>
      <c r="C101" s="309"/>
      <c r="D101" s="309"/>
      <c r="E101" s="487" t="str">
        <f t="shared" si="34"/>
        <v/>
      </c>
      <c r="F101" s="310" t="str">
        <f t="shared" si="28"/>
        <v/>
      </c>
      <c r="G101" s="486" t="str">
        <f t="shared" si="29"/>
        <v/>
      </c>
      <c r="H101" s="7"/>
      <c r="I101" s="308" t="s">
        <v>17</v>
      </c>
      <c r="J101" s="67">
        <f>SUM(J100+1)</f>
        <v>19</v>
      </c>
      <c r="K101" s="309"/>
      <c r="L101" s="309"/>
      <c r="M101" s="487" t="str">
        <f t="shared" si="35"/>
        <v/>
      </c>
      <c r="N101" s="310" t="str">
        <f t="shared" si="30"/>
        <v/>
      </c>
      <c r="O101" s="486" t="str">
        <f t="shared" si="31"/>
        <v/>
      </c>
      <c r="P101" s="7"/>
      <c r="Q101" s="308" t="s">
        <v>17</v>
      </c>
      <c r="R101" s="67">
        <f>SUM(R100+1)</f>
        <v>16</v>
      </c>
      <c r="S101" s="309"/>
      <c r="T101" s="309"/>
      <c r="U101" s="487" t="str">
        <f t="shared" si="36"/>
        <v/>
      </c>
      <c r="V101" s="310" t="str">
        <f t="shared" si="32"/>
        <v/>
      </c>
      <c r="W101" s="486" t="str">
        <f t="shared" si="33"/>
        <v/>
      </c>
    </row>
    <row r="102" spans="1:23" s="293" customFormat="1" ht="15.9" customHeight="1" x14ac:dyDescent="0.3">
      <c r="A102" s="305" t="s">
        <v>13</v>
      </c>
      <c r="B102" s="7">
        <f>SUM(B101+3)</f>
        <v>24</v>
      </c>
      <c r="C102" s="306"/>
      <c r="D102" s="306"/>
      <c r="E102" s="306" t="str">
        <f>IF(C102-D102=0,"",C102-D102)</f>
        <v/>
      </c>
      <c r="F102" s="307" t="str">
        <f t="shared" si="28"/>
        <v/>
      </c>
      <c r="G102" s="485" t="str">
        <f t="shared" si="29"/>
        <v/>
      </c>
      <c r="H102" s="7"/>
      <c r="I102" s="305" t="s">
        <v>13</v>
      </c>
      <c r="J102" s="7">
        <f>SUM(J101+3)</f>
        <v>22</v>
      </c>
      <c r="K102" s="306"/>
      <c r="L102" s="306"/>
      <c r="M102" s="306" t="str">
        <f>IF(K102-L102=0,"",K102-L102)</f>
        <v/>
      </c>
      <c r="N102" s="307" t="str">
        <f t="shared" si="30"/>
        <v/>
      </c>
      <c r="O102" s="485" t="str">
        <f t="shared" si="31"/>
        <v/>
      </c>
      <c r="P102" s="7"/>
      <c r="Q102" s="305" t="s">
        <v>13</v>
      </c>
      <c r="R102" s="7">
        <f>SUM(R101+3)</f>
        <v>19</v>
      </c>
      <c r="S102" s="306"/>
      <c r="T102" s="306"/>
      <c r="U102" s="306" t="str">
        <f>IF(S102-T102=0,"",S102-T102)</f>
        <v/>
      </c>
      <c r="V102" s="307" t="str">
        <f t="shared" si="32"/>
        <v/>
      </c>
      <c r="W102" s="485" t="str">
        <f t="shared" si="33"/>
        <v/>
      </c>
    </row>
    <row r="103" spans="1:23" s="293" customFormat="1" ht="15.9" customHeight="1" x14ac:dyDescent="0.3">
      <c r="A103" s="305" t="s">
        <v>14</v>
      </c>
      <c r="B103" s="7">
        <f>SUM(B102+1)</f>
        <v>25</v>
      </c>
      <c r="C103" s="306"/>
      <c r="D103" s="306"/>
      <c r="E103" s="306" t="str">
        <f t="shared" si="34"/>
        <v/>
      </c>
      <c r="F103" s="307" t="str">
        <f t="shared" si="28"/>
        <v/>
      </c>
      <c r="G103" s="485" t="str">
        <f t="shared" si="29"/>
        <v/>
      </c>
      <c r="H103" s="7"/>
      <c r="I103" s="305" t="s">
        <v>14</v>
      </c>
      <c r="J103" s="7">
        <f>SUM(J102+1)</f>
        <v>23</v>
      </c>
      <c r="K103" s="306"/>
      <c r="L103" s="306"/>
      <c r="M103" s="306" t="str">
        <f t="shared" si="35"/>
        <v/>
      </c>
      <c r="N103" s="307" t="str">
        <f t="shared" si="30"/>
        <v/>
      </c>
      <c r="O103" s="485" t="str">
        <f t="shared" si="31"/>
        <v/>
      </c>
      <c r="P103" s="7"/>
      <c r="Q103" s="305" t="s">
        <v>14</v>
      </c>
      <c r="R103" s="7">
        <f>SUM(R102+1)</f>
        <v>20</v>
      </c>
      <c r="S103" s="306"/>
      <c r="T103" s="306"/>
      <c r="U103" s="306" t="str">
        <f t="shared" si="36"/>
        <v/>
      </c>
      <c r="V103" s="307" t="str">
        <f t="shared" si="32"/>
        <v/>
      </c>
      <c r="W103" s="485" t="str">
        <f t="shared" si="33"/>
        <v/>
      </c>
    </row>
    <row r="104" spans="1:23" s="293" customFormat="1" ht="15.9" customHeight="1" x14ac:dyDescent="0.3">
      <c r="A104" s="305" t="s">
        <v>15</v>
      </c>
      <c r="B104" s="7">
        <f>SUM(B103+1)</f>
        <v>26</v>
      </c>
      <c r="C104" s="306"/>
      <c r="D104" s="306"/>
      <c r="E104" s="306" t="str">
        <f t="shared" si="34"/>
        <v/>
      </c>
      <c r="F104" s="307" t="str">
        <f t="shared" si="28"/>
        <v/>
      </c>
      <c r="G104" s="485" t="str">
        <f t="shared" si="29"/>
        <v/>
      </c>
      <c r="H104" s="7"/>
      <c r="I104" s="305" t="s">
        <v>15</v>
      </c>
      <c r="J104" s="7">
        <f>SUM(J103+1)</f>
        <v>24</v>
      </c>
      <c r="K104" s="306"/>
      <c r="L104" s="306"/>
      <c r="M104" s="306" t="str">
        <f t="shared" si="35"/>
        <v/>
      </c>
      <c r="N104" s="307" t="str">
        <f t="shared" si="30"/>
        <v/>
      </c>
      <c r="O104" s="485" t="str">
        <f t="shared" si="31"/>
        <v/>
      </c>
      <c r="P104" s="7"/>
      <c r="Q104" s="305" t="s">
        <v>15</v>
      </c>
      <c r="R104" s="7">
        <f>SUM(R103+1)</f>
        <v>21</v>
      </c>
      <c r="S104" s="306"/>
      <c r="T104" s="306"/>
      <c r="U104" s="306" t="str">
        <f t="shared" si="36"/>
        <v/>
      </c>
      <c r="V104" s="307" t="str">
        <f t="shared" si="32"/>
        <v/>
      </c>
      <c r="W104" s="485" t="str">
        <f t="shared" si="33"/>
        <v/>
      </c>
    </row>
    <row r="105" spans="1:23" s="293" customFormat="1" ht="15.9" customHeight="1" x14ac:dyDescent="0.3">
      <c r="A105" s="305" t="s">
        <v>98</v>
      </c>
      <c r="B105" s="7">
        <f>SUM(B104+1)</f>
        <v>27</v>
      </c>
      <c r="C105" s="306"/>
      <c r="D105" s="306"/>
      <c r="E105" s="306" t="str">
        <f t="shared" si="34"/>
        <v/>
      </c>
      <c r="F105" s="307" t="str">
        <f t="shared" si="28"/>
        <v/>
      </c>
      <c r="G105" s="485" t="str">
        <f t="shared" si="29"/>
        <v/>
      </c>
      <c r="H105" s="7"/>
      <c r="I105" s="305" t="s">
        <v>98</v>
      </c>
      <c r="J105" s="7">
        <f>SUM(J104+1)</f>
        <v>25</v>
      </c>
      <c r="K105" s="306"/>
      <c r="L105" s="306"/>
      <c r="M105" s="306" t="str">
        <f t="shared" si="35"/>
        <v/>
      </c>
      <c r="N105" s="307" t="str">
        <f t="shared" si="30"/>
        <v/>
      </c>
      <c r="O105" s="485" t="str">
        <f t="shared" si="31"/>
        <v/>
      </c>
      <c r="P105" s="7"/>
      <c r="Q105" s="305" t="s">
        <v>98</v>
      </c>
      <c r="R105" s="7">
        <f>SUM(R104+1)</f>
        <v>22</v>
      </c>
      <c r="S105" s="306"/>
      <c r="T105" s="306"/>
      <c r="U105" s="306" t="str">
        <f t="shared" si="36"/>
        <v/>
      </c>
      <c r="V105" s="307" t="str">
        <f t="shared" si="32"/>
        <v/>
      </c>
      <c r="W105" s="485" t="str">
        <f t="shared" si="33"/>
        <v/>
      </c>
    </row>
    <row r="106" spans="1:23" s="293" customFormat="1" ht="15.9" customHeight="1" thickBot="1" x14ac:dyDescent="0.35">
      <c r="A106" s="308" t="s">
        <v>17</v>
      </c>
      <c r="B106" s="67">
        <f>SUM(B105+1)</f>
        <v>28</v>
      </c>
      <c r="C106" s="309"/>
      <c r="D106" s="309"/>
      <c r="E106" s="487" t="str">
        <f t="shared" si="34"/>
        <v/>
      </c>
      <c r="F106" s="310" t="str">
        <f t="shared" si="28"/>
        <v/>
      </c>
      <c r="G106" s="486" t="str">
        <f t="shared" si="29"/>
        <v/>
      </c>
      <c r="H106" s="7"/>
      <c r="I106" s="308" t="s">
        <v>17</v>
      </c>
      <c r="J106" s="67">
        <f>SUM(J105+1)</f>
        <v>26</v>
      </c>
      <c r="K106" s="309"/>
      <c r="L106" s="309"/>
      <c r="M106" s="487" t="str">
        <f t="shared" si="35"/>
        <v/>
      </c>
      <c r="N106" s="310" t="str">
        <f t="shared" si="30"/>
        <v/>
      </c>
      <c r="O106" s="486" t="str">
        <f t="shared" si="31"/>
        <v/>
      </c>
      <c r="P106" s="7"/>
      <c r="Q106" s="308" t="s">
        <v>17</v>
      </c>
      <c r="R106" s="67">
        <f>SUM(R105+1)</f>
        <v>23</v>
      </c>
      <c r="S106" s="309"/>
      <c r="T106" s="309"/>
      <c r="U106" s="487" t="str">
        <f t="shared" si="36"/>
        <v/>
      </c>
      <c r="V106" s="310" t="str">
        <f t="shared" si="32"/>
        <v/>
      </c>
      <c r="W106" s="486" t="str">
        <f t="shared" si="33"/>
        <v/>
      </c>
    </row>
    <row r="107" spans="1:23" s="293" customFormat="1" ht="15.9" customHeight="1" x14ac:dyDescent="0.3">
      <c r="A107" s="305"/>
      <c r="B107" s="7"/>
      <c r="C107" s="306"/>
      <c r="D107" s="306"/>
      <c r="E107" s="306" t="str">
        <f>IF(C107-D107=0,"",C107-D107)</f>
        <v/>
      </c>
      <c r="F107" s="307" t="str">
        <f t="shared" si="28"/>
        <v/>
      </c>
      <c r="G107" s="485" t="str">
        <f t="shared" si="29"/>
        <v/>
      </c>
      <c r="H107" s="7"/>
      <c r="I107" s="305" t="s">
        <v>13</v>
      </c>
      <c r="J107" s="7">
        <f>SUM(J106+3)</f>
        <v>29</v>
      </c>
      <c r="K107" s="306"/>
      <c r="L107" s="306"/>
      <c r="M107" s="306" t="str">
        <f>IF(K107-L107=0,"",K107-L107)</f>
        <v/>
      </c>
      <c r="N107" s="307" t="str">
        <f t="shared" si="30"/>
        <v/>
      </c>
      <c r="O107" s="485" t="str">
        <f t="shared" si="31"/>
        <v/>
      </c>
      <c r="P107" s="305"/>
      <c r="Q107" s="305" t="s">
        <v>13</v>
      </c>
      <c r="R107" s="7">
        <f>SUM(R106+3)</f>
        <v>26</v>
      </c>
      <c r="S107" s="306"/>
      <c r="T107" s="306"/>
      <c r="U107" s="306" t="str">
        <f>IF(S107-T107=0,"",S107-T107)</f>
        <v/>
      </c>
      <c r="V107" s="307" t="str">
        <f t="shared" si="32"/>
        <v/>
      </c>
      <c r="W107" s="485" t="str">
        <f t="shared" si="33"/>
        <v/>
      </c>
    </row>
    <row r="108" spans="1:23" s="293" customFormat="1" ht="15.9" customHeight="1" x14ac:dyDescent="0.3">
      <c r="A108" s="305"/>
      <c r="B108" s="7"/>
      <c r="C108" s="306"/>
      <c r="D108" s="306"/>
      <c r="E108" s="306" t="str">
        <f t="shared" si="34"/>
        <v/>
      </c>
      <c r="F108" s="307" t="str">
        <f t="shared" si="28"/>
        <v/>
      </c>
      <c r="G108" s="485" t="str">
        <f t="shared" si="29"/>
        <v/>
      </c>
      <c r="H108" s="7"/>
      <c r="I108" s="305" t="s">
        <v>14</v>
      </c>
      <c r="J108" s="7">
        <f>SUM(J107+1)</f>
        <v>30</v>
      </c>
      <c r="K108" s="306"/>
      <c r="L108" s="306"/>
      <c r="M108" s="306" t="str">
        <f t="shared" si="35"/>
        <v/>
      </c>
      <c r="N108" s="307" t="str">
        <f t="shared" si="30"/>
        <v/>
      </c>
      <c r="O108" s="485" t="str">
        <f t="shared" si="31"/>
        <v/>
      </c>
      <c r="P108" s="7"/>
      <c r="Q108" s="305" t="s">
        <v>14</v>
      </c>
      <c r="R108" s="7">
        <f>SUM(R107+1)</f>
        <v>27</v>
      </c>
      <c r="S108" s="306"/>
      <c r="T108" s="306"/>
      <c r="U108" s="306" t="str">
        <f t="shared" si="36"/>
        <v/>
      </c>
      <c r="V108" s="307" t="str">
        <f t="shared" si="32"/>
        <v/>
      </c>
      <c r="W108" s="485" t="str">
        <f t="shared" si="33"/>
        <v/>
      </c>
    </row>
    <row r="109" spans="1:23" s="293" customFormat="1" ht="15.9" customHeight="1" x14ac:dyDescent="0.3">
      <c r="A109" s="305"/>
      <c r="B109" s="7"/>
      <c r="C109" s="306"/>
      <c r="D109" s="306"/>
      <c r="E109" s="306" t="str">
        <f t="shared" si="34"/>
        <v/>
      </c>
      <c r="F109" s="307" t="str">
        <f t="shared" si="28"/>
        <v/>
      </c>
      <c r="G109" s="485" t="str">
        <f t="shared" si="29"/>
        <v/>
      </c>
      <c r="H109" s="7"/>
      <c r="I109" s="305" t="s">
        <v>15</v>
      </c>
      <c r="J109" s="7">
        <v>31</v>
      </c>
      <c r="K109" s="306"/>
      <c r="L109" s="306"/>
      <c r="M109" s="306" t="str">
        <f t="shared" si="35"/>
        <v/>
      </c>
      <c r="N109" s="307" t="str">
        <f t="shared" si="30"/>
        <v/>
      </c>
      <c r="O109" s="485" t="str">
        <f t="shared" si="31"/>
        <v/>
      </c>
      <c r="P109" s="7"/>
      <c r="Q109" s="305" t="s">
        <v>15</v>
      </c>
      <c r="R109" s="7">
        <f t="shared" ref="R109:R110" si="37">SUM(R108+1)</f>
        <v>28</v>
      </c>
      <c r="S109" s="328"/>
      <c r="T109" s="328"/>
      <c r="U109" s="306" t="str">
        <f t="shared" si="36"/>
        <v/>
      </c>
      <c r="V109" s="307" t="str">
        <f t="shared" si="32"/>
        <v/>
      </c>
      <c r="W109" s="485" t="str">
        <f t="shared" si="33"/>
        <v/>
      </c>
    </row>
    <row r="110" spans="1:23" s="293" customFormat="1" ht="15.9" customHeight="1" x14ac:dyDescent="0.3">
      <c r="A110" s="305"/>
      <c r="B110" s="7"/>
      <c r="C110" s="306"/>
      <c r="D110" s="306"/>
      <c r="E110" s="306" t="str">
        <f t="shared" si="34"/>
        <v/>
      </c>
      <c r="F110" s="307" t="str">
        <f t="shared" si="28"/>
        <v/>
      </c>
      <c r="G110" s="485" t="str">
        <f t="shared" si="29"/>
        <v/>
      </c>
      <c r="H110" s="7"/>
      <c r="I110" s="305" t="s">
        <v>98</v>
      </c>
      <c r="J110" s="7"/>
      <c r="K110" s="306"/>
      <c r="L110" s="306"/>
      <c r="M110" s="306" t="str">
        <f t="shared" si="35"/>
        <v/>
      </c>
      <c r="N110" s="307" t="str">
        <f t="shared" si="30"/>
        <v/>
      </c>
      <c r="O110" s="485" t="str">
        <f t="shared" si="31"/>
        <v/>
      </c>
      <c r="P110" s="7"/>
      <c r="Q110" s="305" t="s">
        <v>98</v>
      </c>
      <c r="R110" s="7">
        <f t="shared" si="37"/>
        <v>29</v>
      </c>
      <c r="S110" s="328"/>
      <c r="T110" s="328"/>
      <c r="U110" s="306" t="str">
        <f t="shared" si="36"/>
        <v/>
      </c>
      <c r="V110" s="307" t="str">
        <f t="shared" si="32"/>
        <v/>
      </c>
      <c r="W110" s="485" t="str">
        <f t="shared" si="33"/>
        <v/>
      </c>
    </row>
    <row r="111" spans="1:23" s="293" customFormat="1" ht="15.9" customHeight="1" thickBot="1" x14ac:dyDescent="0.35">
      <c r="A111" s="308"/>
      <c r="B111" s="67"/>
      <c r="C111" s="309"/>
      <c r="D111" s="309"/>
      <c r="E111" s="487" t="str">
        <f t="shared" si="34"/>
        <v/>
      </c>
      <c r="F111" s="310" t="str">
        <f t="shared" si="28"/>
        <v/>
      </c>
      <c r="G111" s="486" t="str">
        <f t="shared" si="29"/>
        <v/>
      </c>
      <c r="H111" s="7"/>
      <c r="I111" s="308" t="s">
        <v>17</v>
      </c>
      <c r="J111" s="67"/>
      <c r="K111" s="309"/>
      <c r="L111" s="309"/>
      <c r="M111" s="487" t="str">
        <f t="shared" si="35"/>
        <v/>
      </c>
      <c r="N111" s="310" t="str">
        <f t="shared" si="30"/>
        <v/>
      </c>
      <c r="O111" s="486" t="str">
        <f t="shared" si="31"/>
        <v/>
      </c>
      <c r="P111" s="7"/>
      <c r="Q111" s="308" t="s">
        <v>17</v>
      </c>
      <c r="R111" s="67">
        <v>30</v>
      </c>
      <c r="S111" s="309"/>
      <c r="T111" s="309"/>
      <c r="U111" s="487" t="str">
        <f t="shared" si="36"/>
        <v/>
      </c>
      <c r="V111" s="310" t="str">
        <f t="shared" si="32"/>
        <v/>
      </c>
      <c r="W111" s="486" t="str">
        <f t="shared" si="33"/>
        <v/>
      </c>
    </row>
    <row r="112" spans="1:23" s="331" customFormat="1" ht="21.6" thickBot="1" x14ac:dyDescent="0.35">
      <c r="A112" s="473" t="s">
        <v>110</v>
      </c>
      <c r="B112" s="1004" t="s">
        <v>99</v>
      </c>
      <c r="C112" s="1005"/>
      <c r="D112" s="1005"/>
      <c r="E112" s="329"/>
      <c r="F112" s="330"/>
      <c r="G112" s="330"/>
      <c r="H112" s="330"/>
      <c r="I112" s="330"/>
      <c r="J112" s="330"/>
      <c r="K112" s="330"/>
      <c r="L112" s="330"/>
      <c r="M112" s="330"/>
      <c r="N112" s="330"/>
      <c r="O112" s="330"/>
      <c r="P112" s="330"/>
    </row>
    <row r="113" spans="1:23" ht="24" customHeight="1" thickBot="1" x14ac:dyDescent="0.35">
      <c r="A113" s="489" t="str">
        <f>(A58)</f>
        <v xml:space="preserve"> 2016-17 Enrollment and Absences - Proof of 75% Required Attendance</v>
      </c>
      <c r="B113" s="490"/>
      <c r="C113" s="490"/>
      <c r="D113" s="490"/>
      <c r="E113" s="490"/>
      <c r="F113" s="490"/>
      <c r="G113" s="490"/>
      <c r="H113" s="490"/>
      <c r="I113" s="490"/>
      <c r="J113" s="490"/>
      <c r="K113" s="490"/>
      <c r="L113" s="491"/>
      <c r="M113" s="491"/>
      <c r="N113" s="332"/>
      <c r="O113" s="333"/>
      <c r="P113" s="332"/>
      <c r="Q113" s="333"/>
      <c r="R113" s="333"/>
      <c r="S113" s="334"/>
      <c r="T113" s="334"/>
      <c r="U113" s="335" t="s">
        <v>12</v>
      </c>
      <c r="V113" s="336"/>
      <c r="W113" s="336"/>
    </row>
    <row r="114" spans="1:23" ht="24.75" customHeight="1" thickBot="1" x14ac:dyDescent="0.3">
      <c r="A114" s="200"/>
      <c r="B114" s="337"/>
      <c r="C114" s="337"/>
      <c r="D114" s="337"/>
      <c r="E114" s="337"/>
      <c r="F114" s="337"/>
      <c r="G114" s="85"/>
      <c r="H114" s="15"/>
      <c r="I114" s="15"/>
      <c r="J114" s="15"/>
      <c r="K114" s="15"/>
      <c r="L114" s="15"/>
      <c r="M114" s="15"/>
      <c r="N114" s="15"/>
      <c r="O114" s="337"/>
      <c r="P114" s="15"/>
      <c r="Q114" s="85"/>
      <c r="R114" s="15"/>
      <c r="S114" s="15"/>
      <c r="T114" s="338"/>
      <c r="U114" s="15"/>
      <c r="V114" s="326"/>
      <c r="W114" s="327" t="s">
        <v>101</v>
      </c>
    </row>
    <row r="115" spans="1:23" ht="32.25" customHeight="1" thickBot="1" x14ac:dyDescent="0.35">
      <c r="A115" s="294" t="s">
        <v>41</v>
      </c>
      <c r="B115" s="295"/>
      <c r="C115" s="1006" t="str">
        <f>IF(O1="","",O1)</f>
        <v/>
      </c>
      <c r="D115" s="1007"/>
      <c r="E115" s="1007"/>
      <c r="F115" s="1007"/>
      <c r="G115" s="1007"/>
      <c r="H115" s="1008"/>
      <c r="I115" s="294" t="s">
        <v>102</v>
      </c>
      <c r="J115" s="296"/>
      <c r="K115" s="296"/>
      <c r="L115" s="1009" t="str">
        <f>IF(U1="","",U1)</f>
        <v/>
      </c>
      <c r="M115" s="1010"/>
      <c r="N115" s="1010"/>
      <c r="O115" s="1010"/>
      <c r="P115" s="1010"/>
      <c r="Q115" s="1010"/>
      <c r="R115" s="1011"/>
      <c r="S115" s="339"/>
      <c r="T115" s="85"/>
      <c r="U115" s="340"/>
      <c r="V115" s="341"/>
      <c r="W115" s="342"/>
    </row>
    <row r="116" spans="1:23" ht="17.399999999999999" x14ac:dyDescent="0.25">
      <c r="A116" s="200"/>
      <c r="B116" s="337"/>
      <c r="C116" s="337"/>
      <c r="D116" s="337"/>
      <c r="E116" s="337"/>
      <c r="F116" s="337"/>
      <c r="G116" s="85"/>
      <c r="H116" s="15"/>
      <c r="I116" s="15"/>
      <c r="J116" s="15"/>
      <c r="K116" s="15"/>
      <c r="L116" s="15"/>
      <c r="M116" s="15"/>
      <c r="N116" s="15"/>
      <c r="O116" s="337"/>
      <c r="P116" s="15"/>
      <c r="Q116" s="85"/>
      <c r="R116" s="15"/>
      <c r="S116" s="15"/>
      <c r="T116" s="338"/>
      <c r="U116" s="15"/>
      <c r="V116" s="15"/>
      <c r="W116" s="85"/>
    </row>
    <row r="117" spans="1:23" ht="15.6" thickBot="1" x14ac:dyDescent="0.3"/>
    <row r="118" spans="1:23" ht="24.75" customHeight="1" thickBot="1" x14ac:dyDescent="0.45">
      <c r="A118" s="999" t="s">
        <v>210</v>
      </c>
      <c r="B118" s="1000"/>
      <c r="C118" s="1000"/>
      <c r="D118" s="1000"/>
      <c r="E118" s="1001"/>
      <c r="F118" s="343"/>
    </row>
    <row r="119" spans="1:23" ht="16.2" thickBot="1" x14ac:dyDescent="0.3">
      <c r="A119" s="15"/>
      <c r="B119" s="200"/>
      <c r="C119" s="200"/>
    </row>
    <row r="120" spans="1:23" ht="24.75" customHeight="1" x14ac:dyDescent="0.25">
      <c r="A120" s="200"/>
      <c r="B120" s="15"/>
      <c r="C120" s="1015" t="s">
        <v>103</v>
      </c>
      <c r="D120" s="1016"/>
      <c r="E120" s="1016"/>
      <c r="F120" s="1017"/>
      <c r="G120" s="15"/>
      <c r="H120" s="15"/>
      <c r="I120" s="15"/>
      <c r="J120" s="15"/>
      <c r="K120" s="988" t="str">
        <f>IF(COUNT(C4:C30,K4:K30,S4:S30,C32:C56,K32:K56,S32:S56,C61:C85,K61:K85,S61:S85,C87:C111,K87:K111,S87:S111)=0,"",COUNT(C4:C30,K4:K30,S4:S30,C32:C56,K32:K56,S32:S56,C61:C85,K61:K85,S61:S85,C87:C111,K87:K111,S87:S111))</f>
        <v/>
      </c>
      <c r="L120" s="989"/>
      <c r="M120" s="990"/>
    </row>
    <row r="121" spans="1:23" ht="24.75" customHeight="1" thickBot="1" x14ac:dyDescent="0.3">
      <c r="A121" s="200"/>
      <c r="B121" s="15"/>
      <c r="C121" s="1016"/>
      <c r="D121" s="1016"/>
      <c r="E121" s="1016"/>
      <c r="F121" s="1017"/>
      <c r="K121" s="991"/>
      <c r="L121" s="992"/>
      <c r="M121" s="993"/>
    </row>
    <row r="122" spans="1:23" ht="24.75" customHeight="1" thickBot="1" x14ac:dyDescent="0.35">
      <c r="A122" s="200"/>
      <c r="B122" s="15"/>
      <c r="C122" s="14"/>
      <c r="D122" s="344"/>
      <c r="E122" s="345"/>
      <c r="K122" s="346"/>
      <c r="L122" s="346"/>
      <c r="M122" s="346"/>
    </row>
    <row r="123" spans="1:23" ht="24.75" customHeight="1" x14ac:dyDescent="0.25">
      <c r="A123" s="200"/>
      <c r="B123" s="15"/>
      <c r="C123" s="1015" t="s">
        <v>104</v>
      </c>
      <c r="D123" s="1016"/>
      <c r="E123" s="1016"/>
      <c r="F123" s="1017"/>
      <c r="K123" s="1012" t="str">
        <f>IF(COUNT(E4:E30,M4:M30,U4:U30,E32:E56,M32:M56,U32:U56,E61:E85,M61:M85,U61:U85,E87:E111,M87:M111,U87:U111)=0,"",COUNT(E4:E30,M4:M30,U4:U30,E32:E56,M32:M56,U32:U56,E61:E85,M61:M85,U61:U85,E87:E111,M87:M111,U87:U111))</f>
        <v/>
      </c>
      <c r="L123" s="989"/>
      <c r="M123" s="990"/>
    </row>
    <row r="124" spans="1:23" ht="24.75" customHeight="1" thickBot="1" x14ac:dyDescent="0.3">
      <c r="A124" s="200"/>
      <c r="B124" s="15"/>
      <c r="C124" s="1016"/>
      <c r="D124" s="1016"/>
      <c r="E124" s="1016"/>
      <c r="F124" s="1017"/>
      <c r="K124" s="1019"/>
      <c r="L124" s="1020"/>
      <c r="M124" s="1021"/>
    </row>
    <row r="125" spans="1:23" ht="24.75" customHeight="1" thickBot="1" x14ac:dyDescent="0.35">
      <c r="A125" s="200"/>
      <c r="B125" s="15"/>
      <c r="F125" s="15"/>
      <c r="G125" s="15"/>
      <c r="H125" s="15"/>
      <c r="I125" s="15"/>
      <c r="J125" s="15"/>
      <c r="K125" s="1018"/>
      <c r="L125" s="1007"/>
      <c r="M125" s="1007"/>
    </row>
    <row r="126" spans="1:23" ht="24.75" customHeight="1" x14ac:dyDescent="0.25">
      <c r="A126" s="200"/>
      <c r="B126" s="15"/>
      <c r="C126" s="1015" t="s">
        <v>105</v>
      </c>
      <c r="D126" s="1016"/>
      <c r="E126" s="1016"/>
      <c r="F126" s="1017"/>
      <c r="K126" s="1012" t="str">
        <f>IF((COUNTIF(G87:G111, "a")+COUNTIF(O87:O111,"a")+COUNTIF(W87:W111,"a")+COUNTIF(W61:W85,"a")+COUNTIF(O61:O85,"a")+COUNTIF(G61:G85,"a")+COUNTIF(G32:G56,"a")+COUNTIF(O32:O56,"a")+COUNTIF(W32:W56,"a")+COUNTIF(W4:W30,"a")+COUNTIF(O4:O30, "a")+COUNTIF(G4:G30,"a"))=0,"",(COUNTIF(G87:G111, "a")+COUNTIF(O87:O111,"a")+COUNTIF(W87:W111,"a")+COUNTIF(W61:W85,"a")+COUNTIF(O61:O85,"a")+COUNTIF(G61:G85,"a")+COUNTIF(G32:G56,"a")+COUNTIF(O32:O56,"a")+COUNTIF(W32:W56,"a")+COUNTIF(W4:W30,"a")+COUNTIF(O4:O30, "a")+COUNTIF(G4:G30,"a")))</f>
        <v/>
      </c>
      <c r="L126" s="1013"/>
      <c r="M126" s="1014"/>
    </row>
    <row r="127" spans="1:23" ht="24.75" customHeight="1" thickBot="1" x14ac:dyDescent="0.3">
      <c r="A127" s="200"/>
      <c r="B127" s="15"/>
      <c r="C127" s="1016"/>
      <c r="D127" s="1016"/>
      <c r="E127" s="1016"/>
      <c r="F127" s="1017"/>
      <c r="G127" s="15"/>
      <c r="H127" s="15"/>
      <c r="I127" s="15"/>
      <c r="J127" s="15"/>
      <c r="K127" s="991"/>
      <c r="L127" s="992"/>
      <c r="M127" s="993"/>
    </row>
    <row r="128" spans="1:23" ht="24.75" customHeight="1" x14ac:dyDescent="0.3">
      <c r="A128" s="200"/>
      <c r="B128" s="15"/>
      <c r="C128" s="16"/>
      <c r="D128" s="99"/>
      <c r="E128" s="99"/>
      <c r="F128" s="15"/>
      <c r="G128" s="15"/>
      <c r="H128" s="15"/>
      <c r="I128" s="15"/>
      <c r="J128" s="15"/>
      <c r="K128" s="347"/>
      <c r="L128" s="348"/>
      <c r="M128" s="348"/>
    </row>
    <row r="129" spans="1:23" ht="18" thickBot="1" x14ac:dyDescent="0.35">
      <c r="A129" s="200"/>
      <c r="B129" s="200"/>
      <c r="C129" s="16"/>
      <c r="D129" s="99"/>
      <c r="E129" s="99"/>
      <c r="F129" s="15"/>
      <c r="G129" s="15"/>
      <c r="H129" s="15"/>
      <c r="I129" s="15"/>
      <c r="J129" s="15"/>
      <c r="K129" s="347"/>
      <c r="L129" s="348"/>
      <c r="M129" s="348"/>
    </row>
    <row r="130" spans="1:23" ht="20.25" customHeight="1" x14ac:dyDescent="0.25">
      <c r="A130" s="980" t="s">
        <v>106</v>
      </c>
      <c r="B130" s="981"/>
      <c r="C130" s="981"/>
      <c r="D130" s="349"/>
      <c r="E130" s="349"/>
      <c r="F130" s="349"/>
      <c r="G130" s="349"/>
      <c r="H130" s="349"/>
      <c r="I130" s="349"/>
      <c r="J130" s="349"/>
      <c r="K130" s="349"/>
      <c r="L130" s="349"/>
      <c r="M130" s="349"/>
      <c r="N130" s="349"/>
      <c r="O130" s="349"/>
      <c r="P130" s="349"/>
      <c r="Q130" s="349"/>
      <c r="R130" s="349"/>
      <c r="S130" s="349"/>
      <c r="T130" s="349"/>
      <c r="U130" s="349"/>
      <c r="V130" s="349"/>
      <c r="W130" s="350"/>
    </row>
    <row r="131" spans="1:23" ht="15.75" customHeight="1" x14ac:dyDescent="0.25">
      <c r="A131" s="351"/>
      <c r="B131" s="352"/>
      <c r="C131" s="352"/>
      <c r="D131" s="352"/>
      <c r="E131" s="352"/>
      <c r="F131" s="352"/>
      <c r="G131" s="352"/>
      <c r="H131" s="352"/>
      <c r="I131" s="352"/>
      <c r="J131" s="352"/>
      <c r="K131" s="352"/>
      <c r="L131" s="352"/>
      <c r="M131" s="352"/>
      <c r="N131" s="352"/>
      <c r="O131" s="352"/>
      <c r="P131" s="352"/>
      <c r="Q131" s="352"/>
      <c r="R131" s="352"/>
      <c r="S131" s="352"/>
      <c r="T131" s="352"/>
      <c r="U131" s="352"/>
      <c r="V131" s="352"/>
      <c r="W131" s="353"/>
    </row>
    <row r="132" spans="1:23" ht="15.75" customHeight="1" x14ac:dyDescent="0.25">
      <c r="A132" s="351"/>
      <c r="B132" s="352"/>
      <c r="C132" s="352"/>
      <c r="D132" s="352"/>
      <c r="E132" s="352"/>
      <c r="F132" s="352"/>
      <c r="G132" s="352"/>
      <c r="H132" s="352"/>
      <c r="I132" s="352"/>
      <c r="J132" s="352"/>
      <c r="K132" s="352"/>
      <c r="L132" s="352"/>
      <c r="M132" s="352"/>
      <c r="N132" s="352"/>
      <c r="O132" s="352"/>
      <c r="P132" s="352"/>
      <c r="Q132" s="352"/>
      <c r="R132" s="352"/>
      <c r="S132" s="352"/>
      <c r="T132" s="352"/>
      <c r="U132" s="352"/>
      <c r="V132" s="352"/>
      <c r="W132" s="353"/>
    </row>
    <row r="133" spans="1:23" ht="15.75" customHeight="1" x14ac:dyDescent="0.25">
      <c r="A133" s="351"/>
      <c r="B133" s="352"/>
      <c r="C133" s="352"/>
      <c r="D133" s="352"/>
      <c r="E133" s="352"/>
      <c r="F133" s="352"/>
      <c r="G133" s="352"/>
      <c r="H133" s="352"/>
      <c r="I133" s="352"/>
      <c r="J133" s="352"/>
      <c r="K133" s="352"/>
      <c r="L133" s="352"/>
      <c r="M133" s="352"/>
      <c r="N133" s="352"/>
      <c r="O133" s="352"/>
      <c r="P133" s="352"/>
      <c r="Q133" s="352"/>
      <c r="R133" s="352"/>
      <c r="S133" s="352"/>
      <c r="T133" s="352"/>
      <c r="U133" s="352"/>
      <c r="V133" s="352"/>
      <c r="W133" s="353"/>
    </row>
    <row r="134" spans="1:23" ht="15.75" customHeight="1" x14ac:dyDescent="0.25">
      <c r="A134" s="351"/>
      <c r="B134" s="352"/>
      <c r="C134" s="352"/>
      <c r="D134" s="352"/>
      <c r="E134" s="352"/>
      <c r="F134" s="352"/>
      <c r="G134" s="352"/>
      <c r="H134" s="352"/>
      <c r="I134" s="352"/>
      <c r="J134" s="352"/>
      <c r="K134" s="352"/>
      <c r="L134" s="352"/>
      <c r="M134" s="352"/>
      <c r="N134" s="352"/>
      <c r="O134" s="352"/>
      <c r="P134" s="352"/>
      <c r="Q134" s="352"/>
      <c r="R134" s="352"/>
      <c r="S134" s="352"/>
      <c r="T134" s="352"/>
      <c r="U134" s="352"/>
      <c r="V134" s="352"/>
      <c r="W134" s="353"/>
    </row>
    <row r="135" spans="1:23" ht="15.75" customHeight="1" x14ac:dyDescent="0.25">
      <c r="A135" s="351"/>
      <c r="B135" s="352"/>
      <c r="C135" s="352"/>
      <c r="D135" s="352"/>
      <c r="E135" s="352"/>
      <c r="F135" s="352"/>
      <c r="G135" s="352"/>
      <c r="H135" s="352"/>
      <c r="I135" s="352"/>
      <c r="J135" s="352"/>
      <c r="K135" s="352"/>
      <c r="L135" s="352"/>
      <c r="M135" s="352"/>
      <c r="N135" s="352"/>
      <c r="O135" s="352"/>
      <c r="P135" s="352"/>
      <c r="Q135" s="352"/>
      <c r="R135" s="352"/>
      <c r="S135" s="352"/>
      <c r="T135" s="352"/>
      <c r="U135" s="352"/>
      <c r="V135" s="352"/>
      <c r="W135" s="353"/>
    </row>
    <row r="136" spans="1:23" ht="15.75" customHeight="1" x14ac:dyDescent="0.25">
      <c r="A136" s="351"/>
      <c r="B136" s="352"/>
      <c r="C136" s="352"/>
      <c r="D136" s="352"/>
      <c r="E136" s="352"/>
      <c r="F136" s="352"/>
      <c r="G136" s="352"/>
      <c r="H136" s="352"/>
      <c r="I136" s="352"/>
      <c r="J136" s="352"/>
      <c r="K136" s="352"/>
      <c r="L136" s="352"/>
      <c r="M136" s="352"/>
      <c r="N136" s="352"/>
      <c r="O136" s="352"/>
      <c r="P136" s="352"/>
      <c r="Q136" s="352"/>
      <c r="R136" s="352"/>
      <c r="S136" s="352"/>
      <c r="T136" s="352"/>
      <c r="U136" s="352"/>
      <c r="V136" s="352"/>
      <c r="W136" s="353"/>
    </row>
    <row r="137" spans="1:23" ht="15.75" customHeight="1" x14ac:dyDescent="0.25">
      <c r="A137" s="351"/>
      <c r="B137" s="352"/>
      <c r="C137" s="352"/>
      <c r="D137" s="352"/>
      <c r="E137" s="352"/>
      <c r="F137" s="352"/>
      <c r="G137" s="352"/>
      <c r="H137" s="352"/>
      <c r="I137" s="352"/>
      <c r="J137" s="352"/>
      <c r="K137" s="352"/>
      <c r="L137" s="352"/>
      <c r="M137" s="352"/>
      <c r="N137" s="352"/>
      <c r="O137" s="352"/>
      <c r="P137" s="352"/>
      <c r="Q137" s="352"/>
      <c r="R137" s="352"/>
      <c r="S137" s="352"/>
      <c r="T137" s="352"/>
      <c r="U137" s="352"/>
      <c r="V137" s="352"/>
      <c r="W137" s="353"/>
    </row>
    <row r="138" spans="1:23" ht="15.75" customHeight="1" x14ac:dyDescent="0.25">
      <c r="A138" s="351"/>
      <c r="B138" s="352"/>
      <c r="C138" s="352"/>
      <c r="D138" s="352"/>
      <c r="E138" s="352"/>
      <c r="F138" s="352"/>
      <c r="G138" s="352"/>
      <c r="H138" s="352"/>
      <c r="I138" s="352"/>
      <c r="J138" s="352"/>
      <c r="K138" s="352"/>
      <c r="L138" s="352"/>
      <c r="M138" s="352"/>
      <c r="N138" s="352"/>
      <c r="O138" s="352"/>
      <c r="P138" s="352"/>
      <c r="Q138" s="352"/>
      <c r="R138" s="352"/>
      <c r="S138" s="352"/>
      <c r="T138" s="352"/>
      <c r="U138" s="352"/>
      <c r="V138" s="352"/>
      <c r="W138" s="353"/>
    </row>
    <row r="139" spans="1:23" ht="15.75" customHeight="1" x14ac:dyDescent="0.25">
      <c r="A139" s="351"/>
      <c r="B139" s="352"/>
      <c r="C139" s="352"/>
      <c r="D139" s="352"/>
      <c r="E139" s="352"/>
      <c r="F139" s="352"/>
      <c r="G139" s="352"/>
      <c r="H139" s="352"/>
      <c r="I139" s="352"/>
      <c r="J139" s="352"/>
      <c r="K139" s="352"/>
      <c r="L139" s="352"/>
      <c r="M139" s="352"/>
      <c r="N139" s="352"/>
      <c r="O139" s="352"/>
      <c r="P139" s="352"/>
      <c r="Q139" s="352"/>
      <c r="R139" s="352"/>
      <c r="S139" s="352"/>
      <c r="T139" s="352"/>
      <c r="U139" s="352"/>
      <c r="V139" s="352"/>
      <c r="W139" s="353"/>
    </row>
    <row r="140" spans="1:23" ht="15.75" customHeight="1" x14ac:dyDescent="0.25">
      <c r="A140" s="351"/>
      <c r="B140" s="352"/>
      <c r="C140" s="352"/>
      <c r="D140" s="352"/>
      <c r="E140" s="352"/>
      <c r="F140" s="352"/>
      <c r="G140" s="352"/>
      <c r="H140" s="352"/>
      <c r="I140" s="352"/>
      <c r="J140" s="352"/>
      <c r="K140" s="352"/>
      <c r="L140" s="352"/>
      <c r="M140" s="352"/>
      <c r="N140" s="352"/>
      <c r="O140" s="352"/>
      <c r="P140" s="352"/>
      <c r="Q140" s="352"/>
      <c r="R140" s="352"/>
      <c r="S140" s="352"/>
      <c r="T140" s="352"/>
      <c r="U140" s="352"/>
      <c r="V140" s="352"/>
      <c r="W140" s="353"/>
    </row>
    <row r="141" spans="1:23" ht="15.75" customHeight="1" x14ac:dyDescent="0.25">
      <c r="A141" s="351"/>
      <c r="B141" s="352"/>
      <c r="C141" s="352"/>
      <c r="D141" s="352"/>
      <c r="E141" s="352"/>
      <c r="F141" s="352"/>
      <c r="G141" s="352"/>
      <c r="H141" s="352"/>
      <c r="I141" s="352"/>
      <c r="J141" s="352"/>
      <c r="K141" s="352"/>
      <c r="L141" s="352"/>
      <c r="M141" s="352"/>
      <c r="N141" s="352"/>
      <c r="O141" s="352"/>
      <c r="P141" s="352"/>
      <c r="Q141" s="352"/>
      <c r="R141" s="352"/>
      <c r="S141" s="352"/>
      <c r="T141" s="352"/>
      <c r="U141" s="352"/>
      <c r="V141" s="352"/>
      <c r="W141" s="353"/>
    </row>
    <row r="142" spans="1:23" ht="15.75" customHeight="1" x14ac:dyDescent="0.25">
      <c r="A142" s="351"/>
      <c r="B142" s="352"/>
      <c r="C142" s="352"/>
      <c r="D142" s="352"/>
      <c r="E142" s="352"/>
      <c r="F142" s="352"/>
      <c r="G142" s="352"/>
      <c r="H142" s="352"/>
      <c r="I142" s="352"/>
      <c r="J142" s="352"/>
      <c r="K142" s="352"/>
      <c r="L142" s="352"/>
      <c r="M142" s="352"/>
      <c r="N142" s="352"/>
      <c r="O142" s="352"/>
      <c r="P142" s="352"/>
      <c r="Q142" s="352"/>
      <c r="R142" s="352"/>
      <c r="S142" s="352"/>
      <c r="T142" s="352"/>
      <c r="U142" s="352"/>
      <c r="V142" s="352"/>
      <c r="W142" s="353"/>
    </row>
    <row r="143" spans="1:23" ht="15.75" customHeight="1" x14ac:dyDescent="0.25">
      <c r="A143" s="351"/>
      <c r="B143" s="352"/>
      <c r="C143" s="352"/>
      <c r="D143" s="352"/>
      <c r="E143" s="352"/>
      <c r="F143" s="352"/>
      <c r="G143" s="352"/>
      <c r="H143" s="352"/>
      <c r="I143" s="352"/>
      <c r="J143" s="352"/>
      <c r="K143" s="352"/>
      <c r="L143" s="352"/>
      <c r="M143" s="352"/>
      <c r="N143" s="352"/>
      <c r="O143" s="352"/>
      <c r="P143" s="352"/>
      <c r="Q143" s="352"/>
      <c r="R143" s="352"/>
      <c r="S143" s="352"/>
      <c r="T143" s="352"/>
      <c r="U143" s="352"/>
      <c r="V143" s="352"/>
      <c r="W143" s="353"/>
    </row>
    <row r="144" spans="1:23" ht="15.75" customHeight="1" x14ac:dyDescent="0.25">
      <c r="A144" s="351"/>
      <c r="B144" s="352"/>
      <c r="C144" s="352"/>
      <c r="D144" s="352"/>
      <c r="E144" s="352"/>
      <c r="F144" s="352"/>
      <c r="G144" s="352"/>
      <c r="H144" s="352"/>
      <c r="I144" s="352"/>
      <c r="J144" s="352"/>
      <c r="K144" s="352"/>
      <c r="L144" s="352"/>
      <c r="M144" s="352"/>
      <c r="N144" s="352"/>
      <c r="O144" s="352"/>
      <c r="P144" s="352"/>
      <c r="Q144" s="352"/>
      <c r="R144" s="352"/>
      <c r="S144" s="352"/>
      <c r="T144" s="352"/>
      <c r="U144" s="352"/>
      <c r="V144" s="352"/>
      <c r="W144" s="353"/>
    </row>
    <row r="145" spans="1:23" ht="15.75" customHeight="1" x14ac:dyDescent="0.25">
      <c r="A145" s="351"/>
      <c r="B145" s="352"/>
      <c r="C145" s="352"/>
      <c r="D145" s="352"/>
      <c r="E145" s="352"/>
      <c r="F145" s="352"/>
      <c r="G145" s="352"/>
      <c r="H145" s="352"/>
      <c r="I145" s="352"/>
      <c r="J145" s="352"/>
      <c r="K145" s="352"/>
      <c r="L145" s="352"/>
      <c r="M145" s="352"/>
      <c r="N145" s="352"/>
      <c r="O145" s="352"/>
      <c r="P145" s="352"/>
      <c r="Q145" s="352"/>
      <c r="R145" s="352"/>
      <c r="S145" s="352"/>
      <c r="T145" s="352"/>
      <c r="U145" s="352"/>
      <c r="V145" s="352"/>
      <c r="W145" s="353"/>
    </row>
    <row r="146" spans="1:23" ht="15.75" customHeight="1" x14ac:dyDescent="0.25">
      <c r="A146" s="351"/>
      <c r="B146" s="352"/>
      <c r="C146" s="352"/>
      <c r="D146" s="352"/>
      <c r="E146" s="352"/>
      <c r="F146" s="352"/>
      <c r="G146" s="352"/>
      <c r="H146" s="352"/>
      <c r="I146" s="352"/>
      <c r="J146" s="352"/>
      <c r="K146" s="352"/>
      <c r="L146" s="352"/>
      <c r="M146" s="352"/>
      <c r="N146" s="352"/>
      <c r="O146" s="352"/>
      <c r="P146" s="352"/>
      <c r="Q146" s="352"/>
      <c r="R146" s="352"/>
      <c r="S146" s="352"/>
      <c r="T146" s="352"/>
      <c r="U146" s="352"/>
      <c r="V146" s="352"/>
      <c r="W146" s="353"/>
    </row>
    <row r="147" spans="1:23" ht="15.75" customHeight="1" x14ac:dyDescent="0.25">
      <c r="A147" s="351"/>
      <c r="B147" s="352"/>
      <c r="C147" s="352"/>
      <c r="D147" s="352"/>
      <c r="E147" s="352"/>
      <c r="F147" s="352"/>
      <c r="G147" s="352"/>
      <c r="H147" s="352"/>
      <c r="I147" s="352"/>
      <c r="J147" s="352"/>
      <c r="K147" s="352"/>
      <c r="L147" s="352"/>
      <c r="M147" s="352"/>
      <c r="N147" s="352"/>
      <c r="O147" s="352"/>
      <c r="P147" s="352"/>
      <c r="Q147" s="352"/>
      <c r="R147" s="352"/>
      <c r="S147" s="352"/>
      <c r="T147" s="352"/>
      <c r="U147" s="352"/>
      <c r="V147" s="352"/>
      <c r="W147" s="353"/>
    </row>
    <row r="148" spans="1:23" ht="15.75" customHeight="1" x14ac:dyDescent="0.25">
      <c r="A148" s="351"/>
      <c r="B148" s="352"/>
      <c r="C148" s="352"/>
      <c r="D148" s="352"/>
      <c r="E148" s="352"/>
      <c r="F148" s="352"/>
      <c r="G148" s="352"/>
      <c r="H148" s="352"/>
      <c r="I148" s="352"/>
      <c r="J148" s="352"/>
      <c r="K148" s="352"/>
      <c r="L148" s="352"/>
      <c r="M148" s="352"/>
      <c r="N148" s="352"/>
      <c r="O148" s="352"/>
      <c r="P148" s="352"/>
      <c r="Q148" s="352"/>
      <c r="R148" s="352"/>
      <c r="S148" s="352"/>
      <c r="T148" s="352"/>
      <c r="U148" s="352"/>
      <c r="V148" s="352"/>
      <c r="W148" s="353"/>
    </row>
    <row r="149" spans="1:23" ht="15.75" customHeight="1" x14ac:dyDescent="0.25">
      <c r="A149" s="351"/>
      <c r="B149" s="352"/>
      <c r="C149" s="352"/>
      <c r="D149" s="352"/>
      <c r="E149" s="352"/>
      <c r="F149" s="352"/>
      <c r="G149" s="352"/>
      <c r="H149" s="352"/>
      <c r="I149" s="352"/>
      <c r="J149" s="352"/>
      <c r="K149" s="352"/>
      <c r="L149" s="352"/>
      <c r="M149" s="352"/>
      <c r="N149" s="352"/>
      <c r="O149" s="352"/>
      <c r="P149" s="352"/>
      <c r="Q149" s="352"/>
      <c r="R149" s="352"/>
      <c r="S149" s="352"/>
      <c r="T149" s="352"/>
      <c r="U149" s="352"/>
      <c r="V149" s="352"/>
      <c r="W149" s="353"/>
    </row>
    <row r="150" spans="1:23" ht="15.75" customHeight="1" x14ac:dyDescent="0.25">
      <c r="A150" s="351"/>
      <c r="B150" s="352"/>
      <c r="C150" s="352"/>
      <c r="D150" s="352"/>
      <c r="E150" s="352"/>
      <c r="F150" s="352"/>
      <c r="G150" s="352"/>
      <c r="H150" s="352"/>
      <c r="I150" s="352"/>
      <c r="J150" s="352"/>
      <c r="K150" s="352"/>
      <c r="L150" s="352"/>
      <c r="M150" s="352"/>
      <c r="N150" s="352"/>
      <c r="O150" s="352"/>
      <c r="P150" s="352"/>
      <c r="Q150" s="352"/>
      <c r="R150" s="352"/>
      <c r="S150" s="352"/>
      <c r="T150" s="352"/>
      <c r="U150" s="352"/>
      <c r="V150" s="352"/>
      <c r="W150" s="353"/>
    </row>
    <row r="151" spans="1:23" ht="15.75" customHeight="1" x14ac:dyDescent="0.25">
      <c r="A151" s="351"/>
      <c r="B151" s="352"/>
      <c r="C151" s="352"/>
      <c r="D151" s="352"/>
      <c r="E151" s="352"/>
      <c r="F151" s="352"/>
      <c r="G151" s="352"/>
      <c r="H151" s="352"/>
      <c r="I151" s="352"/>
      <c r="J151" s="352"/>
      <c r="K151" s="352"/>
      <c r="L151" s="352"/>
      <c r="M151" s="352"/>
      <c r="N151" s="352"/>
      <c r="O151" s="352"/>
      <c r="P151" s="352"/>
      <c r="Q151" s="352"/>
      <c r="R151" s="352"/>
      <c r="S151" s="352"/>
      <c r="T151" s="352"/>
      <c r="U151" s="352"/>
      <c r="V151" s="352"/>
      <c r="W151" s="353"/>
    </row>
    <row r="152" spans="1:23" ht="15.75" customHeight="1" x14ac:dyDescent="0.25">
      <c r="A152" s="351"/>
      <c r="B152" s="352"/>
      <c r="C152" s="352"/>
      <c r="D152" s="352"/>
      <c r="E152" s="352"/>
      <c r="F152" s="352"/>
      <c r="G152" s="352"/>
      <c r="H152" s="352"/>
      <c r="I152" s="352"/>
      <c r="J152" s="352"/>
      <c r="K152" s="352"/>
      <c r="L152" s="352"/>
      <c r="M152" s="352"/>
      <c r="N152" s="352"/>
      <c r="O152" s="352"/>
      <c r="P152" s="352"/>
      <c r="Q152" s="352"/>
      <c r="R152" s="352"/>
      <c r="S152" s="352"/>
      <c r="T152" s="352"/>
      <c r="U152" s="352"/>
      <c r="V152" s="352"/>
      <c r="W152" s="353"/>
    </row>
    <row r="153" spans="1:23" ht="16.5" customHeight="1" thickBot="1" x14ac:dyDescent="0.3">
      <c r="A153" s="354"/>
      <c r="B153" s="355"/>
      <c r="C153" s="355"/>
      <c r="D153" s="355"/>
      <c r="E153" s="355"/>
      <c r="F153" s="355"/>
      <c r="G153" s="355"/>
      <c r="H153" s="355"/>
      <c r="I153" s="355"/>
      <c r="J153" s="355"/>
      <c r="K153" s="355"/>
      <c r="L153" s="355"/>
      <c r="M153" s="355"/>
      <c r="N153" s="355"/>
      <c r="O153" s="355"/>
      <c r="P153" s="355"/>
      <c r="Q153" s="355"/>
      <c r="R153" s="355"/>
      <c r="S153" s="355"/>
      <c r="T153" s="355"/>
      <c r="U153" s="355"/>
      <c r="V153" s="355"/>
      <c r="W153" s="356"/>
    </row>
    <row r="154" spans="1:23" x14ac:dyDescent="0.25"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</row>
    <row r="155" spans="1:23" s="30" customFormat="1" ht="15.6" x14ac:dyDescent="0.25">
      <c r="A155" s="357" t="s">
        <v>107</v>
      </c>
      <c r="B155" s="358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</row>
    <row r="156" spans="1:23" s="30" customFormat="1" ht="15.6" x14ac:dyDescent="0.25">
      <c r="A156" s="357"/>
      <c r="B156" s="358"/>
      <c r="C156" s="358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</row>
    <row r="157" spans="1:23" ht="15.6" x14ac:dyDescent="0.25">
      <c r="A157" s="359"/>
      <c r="B157" s="200"/>
    </row>
    <row r="158" spans="1:23" ht="15.6" x14ac:dyDescent="0.25">
      <c r="A158" s="359"/>
      <c r="B158" s="200"/>
      <c r="C158" s="200"/>
    </row>
    <row r="159" spans="1:23" ht="15.6" x14ac:dyDescent="0.25">
      <c r="A159" s="200"/>
      <c r="B159" s="15"/>
      <c r="C159" s="200"/>
    </row>
    <row r="160" spans="1:23" ht="24.75" customHeight="1" thickBot="1" x14ac:dyDescent="0.3">
      <c r="A160" s="360" t="s">
        <v>108</v>
      </c>
      <c r="B160" s="361"/>
      <c r="C160" s="362"/>
      <c r="D160" s="363"/>
      <c r="E160" s="363"/>
      <c r="F160" s="363"/>
      <c r="O160" s="15"/>
      <c r="P160" s="15"/>
      <c r="Q160" s="358"/>
      <c r="S160" s="364" t="s">
        <v>130</v>
      </c>
      <c r="T160" s="365"/>
      <c r="U160" s="366"/>
      <c r="V160" s="366"/>
      <c r="W160" s="366"/>
    </row>
    <row r="161" spans="1:20" ht="15.6" x14ac:dyDescent="0.25">
      <c r="A161" s="200"/>
      <c r="B161" s="200"/>
      <c r="C161" s="200"/>
    </row>
    <row r="162" spans="1:20" ht="15.6" x14ac:dyDescent="0.25">
      <c r="A162" s="367"/>
      <c r="B162" s="100"/>
      <c r="C162" s="200"/>
      <c r="O162" s="100"/>
      <c r="P162" s="100"/>
      <c r="Q162" s="100"/>
      <c r="R162" s="100"/>
      <c r="S162" s="100"/>
      <c r="T162" s="100"/>
    </row>
    <row r="163" spans="1:20" ht="15.6" x14ac:dyDescent="0.25">
      <c r="C163" s="200"/>
    </row>
    <row r="164" spans="1:20" x14ac:dyDescent="0.25"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</row>
  </sheetData>
  <mergeCells count="24">
    <mergeCell ref="L115:R115"/>
    <mergeCell ref="K126:M127"/>
    <mergeCell ref="C126:F127"/>
    <mergeCell ref="Q60:R60"/>
    <mergeCell ref="C123:F124"/>
    <mergeCell ref="K125:M125"/>
    <mergeCell ref="K123:M124"/>
    <mergeCell ref="C120:F121"/>
    <mergeCell ref="A130:C130"/>
    <mergeCell ref="A1:M1"/>
    <mergeCell ref="A86:B86"/>
    <mergeCell ref="A2:W2"/>
    <mergeCell ref="K120:M121"/>
    <mergeCell ref="Q86:R86"/>
    <mergeCell ref="O1:S1"/>
    <mergeCell ref="O58:S58"/>
    <mergeCell ref="U1:W1"/>
    <mergeCell ref="U58:W58"/>
    <mergeCell ref="A58:M58"/>
    <mergeCell ref="A118:E118"/>
    <mergeCell ref="I60:J60"/>
    <mergeCell ref="I86:J86"/>
    <mergeCell ref="B112:D112"/>
    <mergeCell ref="C115:H115"/>
  </mergeCells>
  <phoneticPr fontId="2" type="noConversion"/>
  <printOptions horizontalCentered="1"/>
  <pageMargins left="0.5" right="0.5" top="0.4" bottom="0.4" header="0.5" footer="0.5"/>
  <pageSetup scale="59" orientation="landscape" r:id="rId1"/>
  <headerFooter alignWithMargins="0"/>
  <rowBreaks count="2" manualBreakCount="2">
    <brk id="57" max="16383" man="1"/>
    <brk id="11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days</vt:lpstr>
      <vt:lpstr>Part time K days</vt:lpstr>
      <vt:lpstr>hrs</vt:lpstr>
      <vt:lpstr>hrskindergarten</vt:lpstr>
      <vt:lpstr>75percent</vt:lpstr>
      <vt:lpstr>'75percent'!Print_Area</vt:lpstr>
      <vt:lpstr>days!Print_Area</vt:lpstr>
      <vt:lpstr>hrs!Print_Area</vt:lpstr>
      <vt:lpstr>hrskindergarten!Print_Area</vt:lpstr>
      <vt:lpstr>'Part time K days'!Print_Area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Ekos Customer</dc:creator>
  <cp:lastModifiedBy>Dana Reilly</cp:lastModifiedBy>
  <cp:lastPrinted>2015-12-03T13:33:48Z</cp:lastPrinted>
  <dcterms:created xsi:type="dcterms:W3CDTF">2002-09-06T20:14:26Z</dcterms:created>
  <dcterms:modified xsi:type="dcterms:W3CDTF">2016-08-03T19:41:37Z</dcterms:modified>
</cp:coreProperties>
</file>