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176" activeTab="1"/>
  </bookViews>
  <sheets>
    <sheet name="days" sheetId="1" r:id="rId1"/>
    <sheet name="ELEM full day hrs" sheetId="8" r:id="rId2"/>
    <sheet name="ELEM partial hrs" sheetId="6" r:id="rId3"/>
    <sheet name="ELEM partial hrs 2" sheetId="7" r:id="rId4"/>
    <sheet name="MS full day hrs" sheetId="4" r:id="rId5"/>
    <sheet name="MS partial hrs" sheetId="9" r:id="rId6"/>
    <sheet name="MS partial hrs 2" sheetId="10" r:id="rId7"/>
    <sheet name="HS full day hrs" sheetId="11" r:id="rId8"/>
    <sheet name="HS partial hrs" sheetId="12" r:id="rId9"/>
    <sheet name="HS partial hrs 2" sheetId="13" r:id="rId10"/>
  </sheets>
  <definedNames>
    <definedName name="_xlnm.Print_Area" localSheetId="0">days!$A$1:$AZ$51</definedName>
    <definedName name="_xlnm.Print_Area" localSheetId="1">'ELEM full day hrs'!$A$1:$Z$61</definedName>
    <definedName name="_xlnm.Print_Area" localSheetId="2">'ELEM partial hrs'!$A$1:$Z$61</definedName>
    <definedName name="_xlnm.Print_Area" localSheetId="3">'ELEM partial hrs 2'!$A$1:$Z$61</definedName>
    <definedName name="_xlnm.Print_Area" localSheetId="7">'HS full day hrs'!$A$1:$Z$61</definedName>
    <definedName name="_xlnm.Print_Area" localSheetId="8">'HS partial hrs'!$A$1:$Z$61</definedName>
    <definedName name="_xlnm.Print_Area" localSheetId="9">'HS partial hrs 2'!$A$1:$Z$61</definedName>
    <definedName name="_xlnm.Print_Area" localSheetId="4">'MS full day hrs'!$A$1:$Z$61</definedName>
    <definedName name="_xlnm.Print_Area" localSheetId="5">'MS partial hrs'!$A$1:$Z$61</definedName>
    <definedName name="_xlnm.Print_Area" localSheetId="6">'MS partial hrs 2'!$A$1:$Z$61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7" i="1" l="1"/>
  <c r="Y37" i="1"/>
  <c r="Y27" i="1"/>
  <c r="P49" i="13"/>
  <c r="P50" i="13"/>
  <c r="P51" i="13"/>
  <c r="P52" i="13"/>
  <c r="P53" i="13"/>
  <c r="P55" i="13"/>
  <c r="L55" i="13"/>
  <c r="P40" i="13"/>
  <c r="P43" i="13"/>
  <c r="P49" i="12"/>
  <c r="P50" i="12"/>
  <c r="P51" i="12"/>
  <c r="P52" i="12"/>
  <c r="P53" i="12"/>
  <c r="P55" i="12"/>
  <c r="L55" i="12"/>
  <c r="P40" i="12"/>
  <c r="P43" i="12"/>
  <c r="P49" i="11"/>
  <c r="P50" i="11"/>
  <c r="P51" i="11"/>
  <c r="P52" i="11"/>
  <c r="P53" i="11"/>
  <c r="P55" i="11"/>
  <c r="L55" i="11"/>
  <c r="P40" i="11"/>
  <c r="P43" i="11"/>
  <c r="P49" i="10"/>
  <c r="P50" i="10"/>
  <c r="P51" i="10"/>
  <c r="P52" i="10"/>
  <c r="P53" i="10"/>
  <c r="P55" i="10"/>
  <c r="L55" i="10"/>
  <c r="P40" i="10"/>
  <c r="P43" i="10"/>
  <c r="P49" i="9"/>
  <c r="P50" i="9"/>
  <c r="P51" i="9"/>
  <c r="P52" i="9"/>
  <c r="P53" i="9"/>
  <c r="P55" i="9"/>
  <c r="L55" i="9"/>
  <c r="P40" i="9"/>
  <c r="P43" i="9"/>
  <c r="P49" i="8"/>
  <c r="P50" i="8"/>
  <c r="P51" i="8"/>
  <c r="P52" i="8"/>
  <c r="P53" i="8"/>
  <c r="P55" i="8"/>
  <c r="L55" i="8"/>
  <c r="P40" i="8"/>
  <c r="P43" i="8"/>
  <c r="P49" i="7"/>
  <c r="P50" i="7"/>
  <c r="P51" i="7"/>
  <c r="P52" i="7"/>
  <c r="P53" i="7"/>
  <c r="P55" i="7"/>
  <c r="L55" i="7"/>
  <c r="P40" i="7"/>
  <c r="P43" i="7"/>
  <c r="P49" i="6"/>
  <c r="P50" i="6"/>
  <c r="P51" i="6"/>
  <c r="P52" i="6"/>
  <c r="P53" i="6"/>
  <c r="P55" i="6"/>
  <c r="L55" i="6"/>
  <c r="P40" i="6"/>
  <c r="P43" i="6"/>
  <c r="AL43" i="1"/>
  <c r="Y43" i="1"/>
  <c r="L43" i="1"/>
  <c r="AL33" i="1"/>
  <c r="Y33" i="1"/>
  <c r="L33" i="1"/>
  <c r="AL23" i="1"/>
  <c r="Y23" i="1"/>
  <c r="L23" i="1"/>
  <c r="AL13" i="1"/>
  <c r="Y13" i="1"/>
  <c r="L13" i="1"/>
  <c r="AL47" i="1"/>
  <c r="AL45" i="1"/>
  <c r="Y45" i="1"/>
  <c r="P43" i="1"/>
  <c r="R43" i="1"/>
  <c r="T43" i="1"/>
  <c r="L47" i="1"/>
  <c r="L45" i="1"/>
  <c r="AL37" i="1"/>
  <c r="AL35" i="1"/>
  <c r="Y35" i="1"/>
  <c r="T33" i="1"/>
  <c r="V33" i="1"/>
  <c r="N34" i="1"/>
  <c r="P34" i="1"/>
  <c r="R34" i="1"/>
  <c r="T34" i="1"/>
  <c r="V34" i="1"/>
  <c r="L37" i="1"/>
  <c r="L35" i="1"/>
  <c r="AL27" i="1"/>
  <c r="AL25" i="1"/>
  <c r="Y25" i="1"/>
  <c r="R23" i="1"/>
  <c r="T23" i="1"/>
  <c r="V23" i="1"/>
  <c r="L27" i="1"/>
  <c r="L25" i="1"/>
  <c r="AL17" i="1"/>
  <c r="AL15" i="1"/>
  <c r="Y17" i="1"/>
  <c r="Y15" i="1"/>
  <c r="P13" i="1"/>
  <c r="R13" i="1"/>
  <c r="T13" i="1"/>
  <c r="L17" i="1"/>
  <c r="L15" i="1"/>
  <c r="P49" i="4"/>
  <c r="P50" i="4"/>
  <c r="P51" i="4"/>
  <c r="P52" i="4"/>
  <c r="P53" i="4"/>
  <c r="P55" i="4"/>
  <c r="L55" i="4"/>
  <c r="P40" i="4"/>
  <c r="P43" i="4"/>
  <c r="AZ16" i="1"/>
  <c r="AZ18" i="1"/>
  <c r="AL49" i="1"/>
  <c r="Y49" i="1"/>
  <c r="L49" i="1"/>
  <c r="AL39" i="1"/>
  <c r="Y39" i="1"/>
  <c r="L39" i="1"/>
  <c r="AL29" i="1"/>
  <c r="Y29" i="1"/>
  <c r="L29" i="1"/>
  <c r="AL19" i="1"/>
  <c r="Y19" i="1"/>
  <c r="V43" i="1"/>
  <c r="N24" i="1"/>
  <c r="P24" i="1"/>
  <c r="G23" i="1"/>
  <c r="I23" i="1"/>
  <c r="A24" i="1"/>
  <c r="AG13" i="1"/>
  <c r="V13" i="1"/>
  <c r="N14" i="1"/>
  <c r="N44" i="1"/>
  <c r="P44" i="1"/>
  <c r="I43" i="1"/>
  <c r="N35" i="1"/>
  <c r="I13" i="1"/>
  <c r="R44" i="1"/>
  <c r="P35" i="1"/>
  <c r="AI13" i="1"/>
  <c r="P14" i="1"/>
  <c r="R14" i="1"/>
  <c r="A44" i="1"/>
  <c r="AG33" i="1"/>
  <c r="AI23" i="1"/>
  <c r="R24" i="1"/>
  <c r="C24" i="1"/>
  <c r="L19" i="1"/>
  <c r="AZ14" i="1"/>
  <c r="AZ20" i="1"/>
  <c r="A14" i="1"/>
  <c r="C14" i="1"/>
  <c r="T44" i="1"/>
  <c r="R35" i="1"/>
  <c r="C34" i="1"/>
  <c r="AA14" i="1"/>
  <c r="AI43" i="1"/>
  <c r="C44" i="1"/>
  <c r="AI33" i="1"/>
  <c r="AA24" i="1"/>
  <c r="T24" i="1"/>
  <c r="E24" i="1"/>
  <c r="T14" i="1"/>
  <c r="V44" i="1"/>
  <c r="T35" i="1"/>
  <c r="E34" i="1"/>
  <c r="AC14" i="1"/>
  <c r="E14" i="1"/>
  <c r="AA44" i="1"/>
  <c r="E44" i="1"/>
  <c r="AA34" i="1"/>
  <c r="AC24" i="1"/>
  <c r="V24" i="1"/>
  <c r="G24" i="1"/>
  <c r="V14" i="1"/>
  <c r="N45" i="1"/>
  <c r="V35" i="1"/>
  <c r="G34" i="1"/>
  <c r="AE14" i="1"/>
  <c r="G14" i="1"/>
  <c r="AC44" i="1"/>
  <c r="G44" i="1"/>
  <c r="AC34" i="1"/>
  <c r="AE24" i="1"/>
  <c r="N25" i="1"/>
  <c r="I24" i="1"/>
  <c r="N15" i="1"/>
  <c r="P45" i="1"/>
  <c r="N36" i="1"/>
  <c r="I34" i="1"/>
  <c r="AG14" i="1"/>
  <c r="I14" i="1"/>
  <c r="AE44" i="1"/>
  <c r="I44" i="1"/>
  <c r="AE34" i="1"/>
  <c r="AG24" i="1"/>
  <c r="P25" i="1"/>
  <c r="A25" i="1"/>
  <c r="P15" i="1"/>
  <c r="R45" i="1"/>
  <c r="P36" i="1"/>
  <c r="A35" i="1"/>
  <c r="AI14" i="1"/>
  <c r="A15" i="1"/>
  <c r="AG44" i="1"/>
  <c r="A45" i="1"/>
  <c r="AG34" i="1"/>
  <c r="AI24" i="1"/>
  <c r="R25" i="1"/>
  <c r="C25" i="1"/>
  <c r="R15" i="1"/>
  <c r="T45" i="1"/>
  <c r="R36" i="1"/>
  <c r="C35" i="1"/>
  <c r="AA15" i="1"/>
  <c r="C15" i="1"/>
  <c r="AI44" i="1"/>
  <c r="C45" i="1"/>
  <c r="AI34" i="1"/>
  <c r="AA25" i="1"/>
  <c r="T25" i="1"/>
  <c r="E25" i="1"/>
  <c r="T15" i="1"/>
  <c r="V45" i="1"/>
  <c r="T36" i="1"/>
  <c r="E35" i="1"/>
  <c r="AC15" i="1"/>
  <c r="E15" i="1"/>
  <c r="AA45" i="1"/>
  <c r="E45" i="1"/>
  <c r="AA35" i="1"/>
  <c r="AC25" i="1"/>
  <c r="V25" i="1"/>
  <c r="G25" i="1"/>
  <c r="V15" i="1"/>
  <c r="N46" i="1"/>
  <c r="V36" i="1"/>
  <c r="G35" i="1"/>
  <c r="AE15" i="1"/>
  <c r="G15" i="1"/>
  <c r="AC45" i="1"/>
  <c r="G45" i="1"/>
  <c r="AC35" i="1"/>
  <c r="AE25" i="1"/>
  <c r="N26" i="1"/>
  <c r="I25" i="1"/>
  <c r="N16" i="1"/>
  <c r="P46" i="1"/>
  <c r="N37" i="1"/>
  <c r="I35" i="1"/>
  <c r="AG15" i="1"/>
  <c r="I15" i="1"/>
  <c r="AE45" i="1"/>
  <c r="I45" i="1"/>
  <c r="AE35" i="1"/>
  <c r="AG25" i="1"/>
  <c r="P26" i="1"/>
  <c r="A26" i="1"/>
  <c r="P16" i="1"/>
  <c r="R46" i="1"/>
  <c r="A36" i="1"/>
  <c r="AI15" i="1"/>
  <c r="A16" i="1"/>
  <c r="AG45" i="1"/>
  <c r="A46" i="1"/>
  <c r="AG35" i="1"/>
  <c r="AI25" i="1"/>
  <c r="R26" i="1"/>
  <c r="C26" i="1"/>
  <c r="R16" i="1"/>
  <c r="T46" i="1"/>
  <c r="C36" i="1"/>
  <c r="AA16" i="1"/>
  <c r="C16" i="1"/>
  <c r="AI45" i="1"/>
  <c r="C46" i="1"/>
  <c r="AI35" i="1"/>
  <c r="AA26" i="1"/>
  <c r="T26" i="1"/>
  <c r="E26" i="1"/>
  <c r="T16" i="1"/>
  <c r="V46" i="1"/>
  <c r="E36" i="1"/>
  <c r="AC16" i="1"/>
  <c r="E16" i="1"/>
  <c r="AA46" i="1"/>
  <c r="E46" i="1"/>
  <c r="AA36" i="1"/>
  <c r="AC26" i="1"/>
  <c r="V26" i="1"/>
  <c r="G26" i="1"/>
  <c r="V16" i="1"/>
  <c r="N47" i="1"/>
  <c r="G36" i="1"/>
  <c r="AE16" i="1"/>
  <c r="G16" i="1"/>
  <c r="AC46" i="1"/>
  <c r="G46" i="1"/>
  <c r="AC36" i="1"/>
  <c r="AE26" i="1"/>
  <c r="N27" i="1"/>
  <c r="I26" i="1"/>
  <c r="N17" i="1"/>
  <c r="P47" i="1"/>
  <c r="I36" i="1"/>
  <c r="AG16" i="1"/>
  <c r="I16" i="1"/>
  <c r="AE46" i="1"/>
  <c r="I46" i="1"/>
  <c r="AE36" i="1"/>
  <c r="AG26" i="1"/>
  <c r="A27" i="1"/>
  <c r="A37" i="1"/>
  <c r="AI16" i="1"/>
  <c r="A17" i="1"/>
  <c r="AG46" i="1"/>
  <c r="AG36" i="1"/>
  <c r="AI26" i="1"/>
  <c r="C37" i="1"/>
  <c r="AA17" i="1"/>
  <c r="C17" i="1"/>
  <c r="AI46" i="1"/>
  <c r="AI36" i="1"/>
  <c r="AA27" i="1"/>
  <c r="AC17" i="1"/>
  <c r="E17" i="1"/>
  <c r="AA47" i="1"/>
  <c r="AA37" i="1"/>
  <c r="AC27" i="1"/>
  <c r="AE17" i="1"/>
  <c r="AC47" i="1"/>
  <c r="AC37" i="1"/>
  <c r="AE27" i="1"/>
  <c r="G17" i="1"/>
  <c r="AE47" i="1"/>
  <c r="AE37" i="1"/>
  <c r="AG27" i="1"/>
  <c r="I17" i="1"/>
  <c r="AG47" i="1"/>
  <c r="AG37" i="1"/>
</calcChain>
</file>

<file path=xl/sharedStrings.xml><?xml version="1.0" encoding="utf-8"?>
<sst xmlns="http://schemas.openxmlformats.org/spreadsheetml/2006/main" count="1121" uniqueCount="145">
  <si>
    <t xml:space="preserve">-  -  -  -  -  -  -  -  This building operates: (check one)  -  -  -  -  -  -  -  - </t>
  </si>
  <si>
    <t>Grade Level:</t>
  </si>
  <si>
    <t>on a district-wide calendar</t>
  </si>
  <si>
    <t>OR</t>
  </si>
  <si>
    <t>on an individual building calendar</t>
  </si>
  <si>
    <t xml:space="preserve">INSTRUCTIONS: </t>
  </si>
  <si>
    <t xml:space="preserve">X = NO INSTRUCTION IS SCHEDULED </t>
  </si>
  <si>
    <t>O = OTHER*</t>
  </si>
  <si>
    <t>DO NOT PLACE ANY MARK ON A SCHEDULED FULL DAY OF INSTRUCTION.</t>
  </si>
  <si>
    <t xml:space="preserve"> </t>
  </si>
  <si>
    <t>Days</t>
  </si>
  <si>
    <t>M</t>
  </si>
  <si>
    <t>T</t>
  </si>
  <si>
    <t>W</t>
  </si>
  <si>
    <t>Th</t>
  </si>
  <si>
    <t>F</t>
  </si>
  <si>
    <t>TOTAL</t>
  </si>
  <si>
    <t>Full</t>
  </si>
  <si>
    <t>1/2</t>
  </si>
  <si>
    <t>Full-Time</t>
  </si>
  <si>
    <t>Other</t>
  </si>
  <si>
    <t>1/2 Days</t>
  </si>
  <si>
    <t>Total</t>
  </si>
  <si>
    <t>Auditors' Comments:</t>
  </si>
  <si>
    <t>Full Days:</t>
  </si>
  <si>
    <t>Half Days:</t>
  </si>
  <si>
    <t>Other:</t>
  </si>
  <si>
    <t>Weather:</t>
  </si>
  <si>
    <t>Rescheduled:</t>
  </si>
  <si>
    <t>I certify that the above information is true and accurate:</t>
  </si>
  <si>
    <t>Signature</t>
  </si>
  <si>
    <t>Title</t>
  </si>
  <si>
    <t>School Year:</t>
  </si>
  <si>
    <t>COUNT DAY:  (please check)</t>
  </si>
  <si>
    <t>PART A - CALCULATION OF DAILY SCHEDULED HOURS</t>
  </si>
  <si>
    <t>PART B - CALCULATION OF TOTAL SCHEDULED HOURS</t>
  </si>
  <si>
    <t>Daily Scheduled Hours</t>
  </si>
  <si>
    <t>x</t>
  </si>
  <si>
    <t>=</t>
  </si>
  <si>
    <t>* This information should be obtained from the Scheduled Days of Instruction Form.</t>
  </si>
  <si>
    <t xml:space="preserve">Scheduled Daily Clock HOURS of Instruction </t>
  </si>
  <si>
    <t>FULL-DAY KINDERGARTEN, GRADES 1-12, &amp; SPEC. ED.</t>
  </si>
  <si>
    <t>DISTRICT:</t>
  </si>
  <si>
    <t>BUILDING/</t>
  </si>
  <si>
    <t>GRADE</t>
  </si>
  <si>
    <t>PROGRAM:</t>
  </si>
  <si>
    <t>LEVEL:</t>
  </si>
  <si>
    <t>INSTRUCTIONS:</t>
  </si>
  <si>
    <t xml:space="preserve">Check One:  </t>
  </si>
  <si>
    <t xml:space="preserve">Other*  </t>
  </si>
  <si>
    <t>REMINDERS</t>
  </si>
  <si>
    <t>INSTRUCTIONAL TIME</t>
  </si>
  <si>
    <t>END</t>
  </si>
  <si>
    <t>PERIOD</t>
  </si>
  <si>
    <t>TIME</t>
  </si>
  <si>
    <t>Example</t>
  </si>
  <si>
    <t>8:30</t>
  </si>
  <si>
    <t>45</t>
  </si>
  <si>
    <t>5</t>
  </si>
  <si>
    <t>1</t>
  </si>
  <si>
    <t>3</t>
  </si>
  <si>
    <t>LUNCH</t>
  </si>
  <si>
    <t>CERTIFICATION</t>
  </si>
  <si>
    <t>Divide by 60</t>
  </si>
  <si>
    <t>Schedule</t>
  </si>
  <si>
    <t>Scheduled</t>
  </si>
  <si>
    <t>Hours</t>
  </si>
  <si>
    <t>Times</t>
  </si>
  <si>
    <t>Days**</t>
  </si>
  <si>
    <t xml:space="preserve">      Full Days</t>
  </si>
  <si>
    <t>X</t>
  </si>
  <si>
    <t xml:space="preserve">TOTAL DAYS/HOURS </t>
  </si>
  <si>
    <t>SCHEDULED</t>
  </si>
  <si>
    <t>Authorized Representative</t>
  </si>
  <si>
    <t>School Building:</t>
  </si>
  <si>
    <t>Comments:</t>
  </si>
  <si>
    <t>Complete PART A for all variations of each bldg./program full time schedule &amp; for each partial day where a varying schedule occurs in the bldg./</t>
  </si>
  <si>
    <t>START TIME</t>
  </si>
  <si>
    <t>END TIME</t>
  </si>
  <si>
    <t>CLASS TIME</t>
  </si>
  <si>
    <t>PASSING TIME FROM PERIOD</t>
  </si>
  <si>
    <t>IN MINUTES</t>
  </si>
  <si>
    <t>School District:</t>
  </si>
  <si>
    <t>First Day for Students:</t>
  </si>
  <si>
    <t>Last Day for Students:</t>
  </si>
  <si>
    <t>Total Minutes</t>
  </si>
  <si>
    <t>Total Hours</t>
  </si>
  <si>
    <t>1.  Passing time TO first period MUST BE EXCLUDED.</t>
  </si>
  <si>
    <t>Full-Day</t>
  </si>
  <si>
    <t>Partial-Day</t>
  </si>
  <si>
    <t>Place an "O" in each day for Other (hrs. different than whole or 1/2 day).</t>
  </si>
  <si>
    <t>i.e., early dismissal, late starts, etc...)</t>
  </si>
  <si>
    <t>(*Give dates &amp; descriptions of type of day;</t>
  </si>
  <si>
    <t xml:space="preserve">Place an "X" by each day with NO instruction scheduled. </t>
  </si>
  <si>
    <t>COPY OF SUPPORTING DOCUMENTATION MUST BE ATTACHED</t>
  </si>
  <si>
    <t>Not in Session</t>
  </si>
  <si>
    <t>Total in Session</t>
  </si>
  <si>
    <t>SUMMARY TOTAL SCHEDULED DAYS</t>
  </si>
  <si>
    <t xml:space="preserve"> SCHEDULED DAYS NOT IN SESSION - INTERRUPTIONS</t>
  </si>
  <si>
    <t>Date Rescheduled</t>
  </si>
  <si>
    <t>Date Not in Session or                            Early Release Time and Reason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</si>
  <si>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</si>
  <si>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 xml:space="preserve">      Partial Day(s)</t>
  </si>
  <si>
    <t xml:space="preserve">      Other Day(s)</t>
  </si>
  <si>
    <t xml:space="preserve">H = PART-TIME (HALF-DAY) </t>
  </si>
  <si>
    <t>Place an "H" over each day when instruction is scheduled for part-time (1/2 day).</t>
  </si>
  <si>
    <t>*All days identified as "Other" on calendar must have "Scheduled Daily Clock Hours of Instruction Form" completed.</t>
  </si>
  <si>
    <t>2.  Homeroom may be counted up to 15 mins. which includes passing time.</t>
  </si>
  <si>
    <t>3.  Up to 30 mins. per day of passing time may be counted between classes</t>
  </si>
  <si>
    <t>4.  Only ONE passing time for lunch period may be counted.</t>
  </si>
  <si>
    <r>
      <t xml:space="preserve">5.  The </t>
    </r>
    <r>
      <rPr>
        <b/>
        <sz val="11"/>
        <rFont val="Arial"/>
        <family val="2"/>
      </rPr>
      <t>longest</t>
    </r>
    <r>
      <rPr>
        <b/>
        <sz val="10"/>
        <rFont val="Arial"/>
        <family val="2"/>
      </rPr>
      <t xml:space="preserve"> lunch period MUST BE EXCLUDED.</t>
    </r>
  </si>
  <si>
    <t>6.  Passing time FROM last period MUST BE EXCLUDED.</t>
  </si>
  <si>
    <t>8. For high schools, 1 or 2 study halls may be counted ONLY if supervised by a certificated teacher and the local school district provided at least 1,188 hours of instruction (1,098 + 90).</t>
  </si>
  <si>
    <t>Spring</t>
  </si>
  <si>
    <t>List date(s) and reason(s) your bldg. was not in session due to an unplanned event; i.e, snow day, power, or boiler failure, etc…</t>
  </si>
  <si>
    <t xml:space="preserve">program.  After documenting the daily hrs. in PART A, summarize the total hrs. scheduled for each bldg./program in Part B.  </t>
  </si>
  <si>
    <t>7.  Recess may be counted ONLY IF supervised by a certificated teacher and shall not exceed 30 minutes.  May also be attached to lunch if reasonable time.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</si>
  <si>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</si>
  <si>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</si>
  <si>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</si>
  <si>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</si>
  <si>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</si>
  <si>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</si>
  <si>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</si>
  <si>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</si>
  <si>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</si>
  <si>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</si>
  <si>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</si>
  <si>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</si>
  <si>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COUNT DAYS: Weds., Oct. 5, 2016, and Weds., Feb. 8, 2017</t>
  </si>
  <si>
    <t xml:space="preserve">  </t>
  </si>
  <si>
    <t>AUDITOR USE ONLY:</t>
  </si>
  <si>
    <t xml:space="preserve">               Title</t>
  </si>
  <si>
    <t xml:space="preserve">         Date</t>
  </si>
  <si>
    <t xml:space="preserve"> 2016-17 Scheduled DAYS of Instruction Form    -    Grades K-12 &amp; Special Education</t>
  </si>
  <si>
    <t>K-3</t>
  </si>
  <si>
    <t>2016-2017</t>
  </si>
  <si>
    <t>Fall</t>
  </si>
  <si>
    <t>FallX</t>
  </si>
  <si>
    <t>4th - 7th</t>
  </si>
  <si>
    <t>8th - 12th</t>
  </si>
  <si>
    <t>K-12</t>
  </si>
  <si>
    <t>o</t>
  </si>
  <si>
    <t>H</t>
  </si>
  <si>
    <t>All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</si>
</sst>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32" x14ac:knownFonts="1"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22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1">
    <xf numFmtId="0" fontId="0" fillId="0" borderId="0"/>
  </cellStyleXfs>
  <cellXfs count="516">
    <xf numFmtId="0" fontId="0" fillId="0" borderId="0" xfId="0"/>
    <xf numFmtId="0" fontId="4" fillId="0" borderId="0" xfId="0" applyFont="1"/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9" fillId="2" borderId="3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12" fillId="2" borderId="4" xfId="0" applyFont="1" applyFill="1" applyBorder="1" applyProtection="1"/>
    <xf numFmtId="0" fontId="9" fillId="0" borderId="0" xfId="0" applyFont="1" applyProtection="1"/>
    <xf numFmtId="0" fontId="12" fillId="0" borderId="0" xfId="0" applyFont="1" applyProtection="1"/>
    <xf numFmtId="0" fontId="8" fillId="0" borderId="0" xfId="0" applyFont="1" applyBorder="1" applyProtection="1"/>
    <xf numFmtId="0" fontId="17" fillId="2" borderId="7" xfId="0" applyFont="1" applyFill="1" applyBorder="1" applyAlignment="1" applyProtection="1">
      <alignment horizontal="left"/>
    </xf>
    <xf numFmtId="0" fontId="17" fillId="2" borderId="8" xfId="0" applyFont="1" applyFill="1" applyBorder="1" applyAlignment="1" applyProtection="1">
      <alignment horizontal="left"/>
    </xf>
    <xf numFmtId="0" fontId="8" fillId="2" borderId="8" xfId="0" applyFont="1" applyFill="1" applyBorder="1" applyProtection="1"/>
    <xf numFmtId="0" fontId="18" fillId="2" borderId="8" xfId="0" applyFont="1" applyFill="1" applyBorder="1" applyAlignment="1" applyProtection="1">
      <alignment horizontal="centerContinuous"/>
    </xf>
    <xf numFmtId="0" fontId="18" fillId="2" borderId="9" xfId="0" applyFont="1" applyFill="1" applyBorder="1" applyAlignment="1" applyProtection="1">
      <alignment horizontal="centerContinuous"/>
    </xf>
    <xf numFmtId="0" fontId="18" fillId="0" borderId="0" xfId="0" applyFont="1" applyBorder="1" applyAlignment="1" applyProtection="1">
      <alignment horizontal="centerContinuous"/>
    </xf>
    <xf numFmtId="0" fontId="4" fillId="0" borderId="0" xfId="0" applyFont="1" applyBorder="1"/>
    <xf numFmtId="0" fontId="12" fillId="0" borderId="0" xfId="0" applyFont="1" applyBorder="1" applyAlignment="1" applyProtection="1"/>
    <xf numFmtId="0" fontId="21" fillId="0" borderId="10" xfId="0" applyFont="1" applyBorder="1" applyAlignment="1" applyProtection="1">
      <alignment horizontal="centerContinuous" vertical="center" wrapText="1"/>
    </xf>
    <xf numFmtId="0" fontId="16" fillId="0" borderId="0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/>
    </xf>
    <xf numFmtId="0" fontId="20" fillId="0" borderId="0" xfId="0" applyFont="1" applyBorder="1" applyAlignment="1" applyProtection="1">
      <alignment horizontal="centerContinuous" vertical="center" wrapText="1"/>
    </xf>
    <xf numFmtId="0" fontId="21" fillId="0" borderId="0" xfId="0" applyFont="1" applyBorder="1" applyAlignment="1" applyProtection="1">
      <alignment horizontal="centerContinuous" vertical="center" wrapText="1"/>
    </xf>
    <xf numFmtId="0" fontId="22" fillId="0" borderId="0" xfId="0" applyFont="1" applyBorder="1" applyAlignment="1" applyProtection="1">
      <alignment horizontal="centerContinuous" vertical="center" wrapText="1"/>
    </xf>
    <xf numFmtId="0" fontId="4" fillId="0" borderId="0" xfId="0" applyFont="1" applyBorder="1" applyAlignment="1"/>
    <xf numFmtId="0" fontId="16" fillId="0" borderId="0" xfId="0" applyFont="1" applyBorder="1" applyAlignment="1" applyProtection="1">
      <alignment horizontal="centerContinuous"/>
    </xf>
    <xf numFmtId="0" fontId="12" fillId="0" borderId="10" xfId="0" applyFont="1" applyBorder="1" applyProtection="1"/>
    <xf numFmtId="0" fontId="12" fillId="0" borderId="0" xfId="0" applyFont="1" applyBorder="1" applyProtection="1"/>
    <xf numFmtId="0" fontId="4" fillId="0" borderId="10" xfId="0" applyFont="1" applyBorder="1" applyProtection="1"/>
    <xf numFmtId="0" fontId="8" fillId="0" borderId="10" xfId="0" applyFont="1" applyBorder="1" applyProtection="1"/>
    <xf numFmtId="0" fontId="9" fillId="0" borderId="0" xfId="0" applyFont="1" applyBorder="1" applyProtection="1"/>
    <xf numFmtId="0" fontId="8" fillId="0" borderId="13" xfId="0" applyFont="1" applyBorder="1" applyProtection="1"/>
    <xf numFmtId="0" fontId="8" fillId="0" borderId="14" xfId="0" applyFont="1" applyBorder="1" applyProtection="1"/>
    <xf numFmtId="0" fontId="8" fillId="0" borderId="0" xfId="0" applyFont="1" applyAlignment="1" applyProtection="1">
      <alignment horizontal="center"/>
    </xf>
    <xf numFmtId="0" fontId="26" fillId="0" borderId="0" xfId="0" applyFont="1" applyFill="1" applyAlignment="1" applyProtection="1">
      <alignment horizontal="centerContinuous" vertical="center"/>
    </xf>
    <xf numFmtId="0" fontId="12" fillId="0" borderId="8" xfId="0" applyFont="1" applyBorder="1" applyProtection="1"/>
    <xf numFmtId="0" fontId="14" fillId="0" borderId="0" xfId="0" applyFont="1" applyFill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/>
    </xf>
    <xf numFmtId="0" fontId="8" fillId="0" borderId="8" xfId="0" applyFont="1" applyBorder="1" applyProtection="1"/>
    <xf numFmtId="0" fontId="8" fillId="0" borderId="4" xfId="0" applyFont="1" applyBorder="1" applyProtection="1"/>
    <xf numFmtId="0" fontId="12" fillId="0" borderId="4" xfId="0" applyFont="1" applyBorder="1" applyProtection="1"/>
    <xf numFmtId="0" fontId="8" fillId="0" borderId="4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Continuous" vertical="center"/>
    </xf>
    <xf numFmtId="0" fontId="13" fillId="0" borderId="4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left"/>
    </xf>
    <xf numFmtId="0" fontId="8" fillId="0" borderId="12" xfId="0" applyFont="1" applyBorder="1" applyProtection="1"/>
    <xf numFmtId="0" fontId="19" fillId="2" borderId="7" xfId="0" applyFont="1" applyFill="1" applyBorder="1" applyAlignment="1" applyProtection="1">
      <alignment horizontal="left"/>
    </xf>
    <xf numFmtId="0" fontId="18" fillId="2" borderId="8" xfId="0" applyFont="1" applyFill="1" applyBorder="1" applyProtection="1"/>
    <xf numFmtId="0" fontId="4" fillId="2" borderId="8" xfId="0" applyFont="1" applyFill="1" applyBorder="1"/>
    <xf numFmtId="0" fontId="12" fillId="2" borderId="9" xfId="0" applyFont="1" applyFill="1" applyBorder="1" applyProtection="1"/>
    <xf numFmtId="0" fontId="12" fillId="0" borderId="12" xfId="0" applyFont="1" applyBorder="1" applyAlignment="1" applyProtection="1"/>
    <xf numFmtId="0" fontId="4" fillId="0" borderId="0" xfId="0" applyFont="1" applyAlignment="1" applyProtection="1">
      <alignment horizontal="centerContinuous" vertical="center" wrapText="1"/>
    </xf>
    <xf numFmtId="0" fontId="16" fillId="0" borderId="12" xfId="0" applyFont="1" applyBorder="1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/>
    </xf>
    <xf numFmtId="0" fontId="20" fillId="0" borderId="0" xfId="0" applyFont="1" applyAlignment="1" applyProtection="1">
      <alignment horizontal="centerContinuous"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11" xfId="0" applyFont="1" applyFill="1" applyBorder="1" applyAlignment="1" applyProtection="1">
      <alignment horizontal="centerContinuous" vertical="center"/>
    </xf>
    <xf numFmtId="0" fontId="8" fillId="0" borderId="17" xfId="0" applyFont="1" applyFill="1" applyBorder="1" applyAlignment="1" applyProtection="1">
      <alignment horizontal="centerContinuous" vertical="center"/>
    </xf>
    <xf numFmtId="0" fontId="8" fillId="0" borderId="18" xfId="0" applyFont="1" applyBorder="1" applyProtection="1"/>
    <xf numFmtId="0" fontId="8" fillId="0" borderId="19" xfId="0" applyFont="1" applyBorder="1" applyProtection="1"/>
    <xf numFmtId="0" fontId="8" fillId="0" borderId="3" xfId="0" applyFont="1" applyBorder="1" applyAlignment="1" applyProtection="1">
      <alignment horizontal="center" vertical="center"/>
    </xf>
    <xf numFmtId="0" fontId="8" fillId="0" borderId="20" xfId="0" applyFont="1" applyBorder="1" applyProtection="1"/>
    <xf numFmtId="0" fontId="8" fillId="0" borderId="1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9" fillId="0" borderId="10" xfId="0" applyFont="1" applyBorder="1" applyProtection="1"/>
    <xf numFmtId="0" fontId="12" fillId="0" borderId="21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center"/>
    </xf>
    <xf numFmtId="0" fontId="8" fillId="0" borderId="23" xfId="0" applyFont="1" applyBorder="1" applyProtection="1"/>
    <xf numFmtId="0" fontId="10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Continuous"/>
    </xf>
    <xf numFmtId="0" fontId="8" fillId="0" borderId="24" xfId="0" applyFont="1" applyBorder="1" applyProtection="1"/>
    <xf numFmtId="0" fontId="28" fillId="4" borderId="0" xfId="0" applyFont="1" applyFill="1" applyAlignment="1" applyProtection="1">
      <alignment horizontal="centerContinuous" vertical="center" wrapText="1"/>
    </xf>
    <xf numFmtId="0" fontId="28" fillId="4" borderId="0" xfId="0" applyFont="1" applyFill="1" applyAlignment="1" applyProtection="1">
      <alignment horizontal="centerContinuous" vertical="center"/>
    </xf>
    <xf numFmtId="0" fontId="4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Continuous"/>
    </xf>
    <xf numFmtId="0" fontId="23" fillId="0" borderId="0" xfId="0" applyFont="1" applyProtection="1"/>
    <xf numFmtId="0" fontId="23" fillId="0" borderId="0" xfId="0" applyFont="1" applyBorder="1" applyAlignment="1" applyProtection="1">
      <alignment horizontal="centerContinuous"/>
    </xf>
    <xf numFmtId="0" fontId="23" fillId="0" borderId="0" xfId="0" applyFont="1" applyAlignment="1" applyProtection="1">
      <alignment vertical="center"/>
    </xf>
    <xf numFmtId="0" fontId="14" fillId="0" borderId="0" xfId="0" applyFont="1"/>
    <xf numFmtId="0" fontId="10" fillId="2" borderId="3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Continuous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/>
    <xf numFmtId="0" fontId="11" fillId="2" borderId="25" xfId="0" applyFont="1" applyFill="1" applyBorder="1" applyAlignment="1" applyProtection="1">
      <alignment horizontal="left" vertical="top"/>
    </xf>
    <xf numFmtId="0" fontId="10" fillId="2" borderId="21" xfId="0" applyFont="1" applyFill="1" applyBorder="1" applyAlignment="1" applyProtection="1">
      <alignment vertical="top"/>
    </xf>
    <xf numFmtId="0" fontId="10" fillId="2" borderId="21" xfId="0" applyFont="1" applyFill="1" applyBorder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1" fillId="2" borderId="3" xfId="0" applyFont="1" applyFill="1" applyBorder="1" applyAlignment="1" applyProtection="1">
      <alignment horizontal="left" vertical="top"/>
    </xf>
    <xf numFmtId="0" fontId="23" fillId="2" borderId="4" xfId="0" applyFont="1" applyFill="1" applyBorder="1" applyProtection="1"/>
    <xf numFmtId="0" fontId="10" fillId="2" borderId="4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0" fontId="10" fillId="0" borderId="25" xfId="0" applyFont="1" applyBorder="1" applyProtection="1"/>
    <xf numFmtId="0" fontId="9" fillId="0" borderId="21" xfId="0" applyFont="1" applyBorder="1" applyProtection="1"/>
    <xf numFmtId="0" fontId="12" fillId="0" borderId="21" xfId="0" applyFont="1" applyBorder="1" applyProtection="1"/>
    <xf numFmtId="0" fontId="9" fillId="0" borderId="26" xfId="0" applyFont="1" applyBorder="1" applyProtection="1"/>
    <xf numFmtId="0" fontId="9" fillId="0" borderId="4" xfId="0" applyFont="1" applyBorder="1" applyProtection="1"/>
    <xf numFmtId="0" fontId="9" fillId="0" borderId="27" xfId="0" applyFont="1" applyBorder="1" applyProtection="1"/>
    <xf numFmtId="0" fontId="11" fillId="0" borderId="0" xfId="0" applyFont="1" applyProtection="1"/>
    <xf numFmtId="0" fontId="11" fillId="0" borderId="2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24" fillId="0" borderId="0" xfId="0" applyFont="1" applyProtection="1"/>
    <xf numFmtId="0" fontId="9" fillId="0" borderId="0" xfId="0" applyFont="1" applyBorder="1" applyAlignment="1" applyProtection="1"/>
    <xf numFmtId="0" fontId="6" fillId="4" borderId="29" xfId="0" applyFont="1" applyFill="1" applyBorder="1" applyAlignment="1" applyProtection="1">
      <alignment vertical="center"/>
    </xf>
    <xf numFmtId="0" fontId="6" fillId="4" borderId="15" xfId="0" applyFont="1" applyFill="1" applyBorder="1" applyProtection="1"/>
    <xf numFmtId="0" fontId="5" fillId="4" borderId="15" xfId="0" applyFont="1" applyFill="1" applyBorder="1" applyProtection="1"/>
    <xf numFmtId="0" fontId="5" fillId="4" borderId="30" xfId="0" applyFont="1" applyFill="1" applyBorder="1" applyProtection="1"/>
    <xf numFmtId="0" fontId="12" fillId="0" borderId="19" xfId="0" applyFont="1" applyBorder="1" applyProtection="1"/>
    <xf numFmtId="0" fontId="11" fillId="0" borderId="25" xfId="0" applyFont="1" applyBorder="1"/>
    <xf numFmtId="0" fontId="11" fillId="0" borderId="21" xfId="0" applyFont="1" applyBorder="1"/>
    <xf numFmtId="0" fontId="11" fillId="0" borderId="26" xfId="0" applyFont="1" applyBorder="1" applyAlignment="1" applyProtection="1">
      <alignment horizontal="center"/>
    </xf>
    <xf numFmtId="0" fontId="11" fillId="0" borderId="25" xfId="0" applyFont="1" applyBorder="1" applyProtection="1"/>
    <xf numFmtId="0" fontId="11" fillId="0" borderId="21" xfId="0" applyFont="1" applyBorder="1" applyProtection="1"/>
    <xf numFmtId="0" fontId="11" fillId="0" borderId="26" xfId="0" applyFont="1" applyBorder="1" applyProtection="1"/>
    <xf numFmtId="0" fontId="12" fillId="0" borderId="0" xfId="0" applyFont="1" applyBorder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Continuous"/>
    </xf>
    <xf numFmtId="0" fontId="11" fillId="0" borderId="12" xfId="0" applyFont="1" applyBorder="1" applyProtection="1"/>
    <xf numFmtId="0" fontId="11" fillId="0" borderId="0" xfId="0" applyFont="1" applyBorder="1" applyProtection="1"/>
    <xf numFmtId="0" fontId="11" fillId="0" borderId="31" xfId="0" applyFont="1" applyBorder="1" applyProtection="1"/>
    <xf numFmtId="0" fontId="8" fillId="0" borderId="0" xfId="0" applyFont="1" applyBorder="1" applyAlignment="1">
      <alignment horizontal="center" vertical="center"/>
    </xf>
    <xf numFmtId="0" fontId="10" fillId="5" borderId="32" xfId="0" applyFont="1" applyFill="1" applyBorder="1" applyAlignment="1" applyProtection="1">
      <alignment vertical="center"/>
    </xf>
    <xf numFmtId="0" fontId="10" fillId="5" borderId="12" xfId="0" applyFont="1" applyFill="1" applyBorder="1" applyAlignment="1" applyProtection="1">
      <alignment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2" fillId="0" borderId="13" xfId="0" applyFont="1" applyBorder="1" applyProtection="1"/>
    <xf numFmtId="0" fontId="23" fillId="0" borderId="14" xfId="0" applyFont="1" applyBorder="1" applyProtection="1"/>
    <xf numFmtId="0" fontId="12" fillId="0" borderId="33" xfId="0" applyFont="1" applyBorder="1" applyProtection="1"/>
    <xf numFmtId="0" fontId="29" fillId="4" borderId="15" xfId="0" applyFont="1" applyFill="1" applyBorder="1" applyProtection="1"/>
    <xf numFmtId="0" fontId="12" fillId="0" borderId="1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/>
    </xf>
    <xf numFmtId="0" fontId="14" fillId="0" borderId="8" xfId="0" applyFont="1" applyBorder="1" applyAlignment="1">
      <alignment horizontal="center"/>
    </xf>
    <xf numFmtId="0" fontId="10" fillId="0" borderId="0" xfId="0" applyFont="1" applyAlignment="1" applyProtection="1">
      <alignment horizontal="centerContinuous"/>
    </xf>
    <xf numFmtId="0" fontId="12" fillId="0" borderId="19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11" fillId="0" borderId="19" xfId="0" applyFont="1" applyBorder="1" applyProtection="1"/>
    <xf numFmtId="0" fontId="11" fillId="0" borderId="1" xfId="0" applyFont="1" applyBorder="1" applyAlignment="1" applyProtection="1">
      <alignment horizontal="center"/>
    </xf>
    <xf numFmtId="0" fontId="14" fillId="0" borderId="0" xfId="0" applyFont="1" applyProtection="1"/>
    <xf numFmtId="0" fontId="14" fillId="0" borderId="34" xfId="0" applyFont="1" applyBorder="1" applyAlignment="1"/>
    <xf numFmtId="0" fontId="4" fillId="0" borderId="19" xfId="0" applyFont="1" applyBorder="1" applyProtection="1"/>
    <xf numFmtId="0" fontId="24" fillId="0" borderId="14" xfId="0" applyFont="1" applyBorder="1" applyProtection="1"/>
    <xf numFmtId="0" fontId="14" fillId="0" borderId="14" xfId="0" applyFont="1" applyBorder="1" applyProtection="1"/>
    <xf numFmtId="0" fontId="4" fillId="0" borderId="41" xfId="0" applyFont="1" applyBorder="1"/>
    <xf numFmtId="0" fontId="8" fillId="6" borderId="0" xfId="0" applyFont="1" applyFill="1" applyBorder="1" applyProtection="1"/>
    <xf numFmtId="0" fontId="12" fillId="6" borderId="0" xfId="0" applyFont="1" applyFill="1" applyBorder="1" applyProtection="1"/>
    <xf numFmtId="0" fontId="10" fillId="6" borderId="0" xfId="0" applyFont="1" applyFill="1" applyBorder="1" applyAlignment="1" applyProtection="1">
      <alignment horizontal="right"/>
    </xf>
    <xf numFmtId="0" fontId="12" fillId="6" borderId="13" xfId="0" applyFont="1" applyFill="1" applyBorder="1" applyProtection="1"/>
    <xf numFmtId="0" fontId="12" fillId="6" borderId="14" xfId="0" applyFont="1" applyFill="1" applyBorder="1" applyProtection="1"/>
    <xf numFmtId="0" fontId="8" fillId="6" borderId="14" xfId="0" applyFont="1" applyFill="1" applyBorder="1" applyProtection="1"/>
    <xf numFmtId="0" fontId="9" fillId="2" borderId="27" xfId="0" applyFont="1" applyFill="1" applyBorder="1" applyAlignment="1" applyProtection="1">
      <alignment horizontal="left" vertical="center"/>
    </xf>
    <xf numFmtId="0" fontId="4" fillId="0" borderId="27" xfId="0" applyFont="1" applyBorder="1"/>
    <xf numFmtId="0" fontId="4" fillId="0" borderId="10" xfId="0" applyFont="1" applyBorder="1" applyAlignment="1">
      <alignment horizontal="center"/>
    </xf>
    <xf numFmtId="0" fontId="4" fillId="0" borderId="26" xfId="0" applyFont="1" applyBorder="1"/>
    <xf numFmtId="0" fontId="4" fillId="0" borderId="31" xfId="0" applyFont="1" applyBorder="1"/>
    <xf numFmtId="164" fontId="9" fillId="2" borderId="47" xfId="0" applyNumberFormat="1" applyFont="1" applyFill="1" applyBorder="1" applyAlignment="1" applyProtection="1">
      <alignment horizontal="left" vertical="center"/>
    </xf>
    <xf numFmtId="0" fontId="12" fillId="2" borderId="47" xfId="0" applyFont="1" applyFill="1" applyBorder="1" applyProtection="1"/>
    <xf numFmtId="0" fontId="12" fillId="6" borderId="0" xfId="0" applyFont="1" applyFill="1" applyBorder="1" applyAlignment="1" applyProtection="1"/>
    <xf numFmtId="0" fontId="8" fillId="6" borderId="0" xfId="0" applyFont="1" applyFill="1" applyBorder="1" applyAlignment="1" applyProtection="1"/>
    <xf numFmtId="0" fontId="10" fillId="6" borderId="28" xfId="0" applyFont="1" applyFill="1" applyBorder="1" applyAlignment="1" applyProtection="1">
      <alignment horizontal="right"/>
    </xf>
    <xf numFmtId="0" fontId="12" fillId="6" borderId="28" xfId="0" applyFont="1" applyFill="1" applyBorder="1" applyAlignment="1" applyProtection="1"/>
    <xf numFmtId="0" fontId="8" fillId="6" borderId="12" xfId="0" applyFont="1" applyFill="1" applyBorder="1" applyProtection="1"/>
    <xf numFmtId="0" fontId="10" fillId="6" borderId="46" xfId="0" applyFont="1" applyFill="1" applyBorder="1" applyAlignment="1" applyProtection="1">
      <alignment horizontal="right"/>
    </xf>
    <xf numFmtId="0" fontId="12" fillId="6" borderId="46" xfId="0" applyFont="1" applyFill="1" applyBorder="1" applyAlignment="1" applyProtection="1"/>
    <xf numFmtId="0" fontId="14" fillId="6" borderId="10" xfId="0" applyFont="1" applyFill="1" applyBorder="1" applyProtection="1"/>
    <xf numFmtId="0" fontId="27" fillId="6" borderId="0" xfId="0" applyFont="1" applyFill="1" applyBorder="1" applyAlignment="1" applyProtection="1">
      <alignment horizontal="right"/>
    </xf>
    <xf numFmtId="0" fontId="9" fillId="6" borderId="0" xfId="0" applyFont="1" applyFill="1" applyBorder="1" applyAlignment="1" applyProtection="1">
      <alignment horizontal="right"/>
    </xf>
    <xf numFmtId="0" fontId="8" fillId="6" borderId="10" xfId="0" applyFont="1" applyFill="1" applyBorder="1" applyAlignment="1" applyProtection="1">
      <alignment horizontal="right"/>
    </xf>
    <xf numFmtId="0" fontId="8" fillId="6" borderId="0" xfId="0" applyFont="1" applyFill="1" applyBorder="1" applyAlignment="1" applyProtection="1">
      <alignment horizontal="right"/>
    </xf>
    <xf numFmtId="0" fontId="9" fillId="6" borderId="28" xfId="0" applyFont="1" applyFill="1" applyBorder="1" applyAlignment="1" applyProtection="1">
      <alignment horizontal="right"/>
    </xf>
    <xf numFmtId="0" fontId="12" fillId="6" borderId="14" xfId="0" applyFont="1" applyFill="1" applyBorder="1" applyAlignment="1" applyProtection="1"/>
    <xf numFmtId="0" fontId="8" fillId="6" borderId="14" xfId="0" applyFont="1" applyFill="1" applyBorder="1" applyAlignment="1" applyProtection="1"/>
    <xf numFmtId="0" fontId="8" fillId="6" borderId="22" xfId="0" applyFont="1" applyFill="1" applyBorder="1" applyProtection="1"/>
    <xf numFmtId="0" fontId="7" fillId="5" borderId="41" xfId="0" applyFont="1" applyFill="1" applyBorder="1" applyAlignment="1" applyProtection="1">
      <alignment vertical="center" wrapText="1"/>
    </xf>
    <xf numFmtId="164" fontId="9" fillId="2" borderId="27" xfId="0" applyNumberFormat="1" applyFont="1" applyFill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centerContinuous" vertical="top"/>
    </xf>
    <xf numFmtId="0" fontId="16" fillId="0" borderId="21" xfId="0" applyFont="1" applyBorder="1" applyAlignment="1" applyProtection="1">
      <alignment horizontal="centerContinuous" vertical="top"/>
    </xf>
    <xf numFmtId="0" fontId="20" fillId="0" borderId="21" xfId="0" applyFont="1" applyBorder="1" applyAlignment="1" applyProtection="1">
      <alignment horizontal="centerContinuous" vertical="top"/>
    </xf>
    <xf numFmtId="0" fontId="12" fillId="0" borderId="21" xfId="0" applyFont="1" applyBorder="1" applyAlignment="1" applyProtection="1">
      <alignment vertical="top"/>
    </xf>
    <xf numFmtId="0" fontId="9" fillId="0" borderId="2" xfId="0" applyFont="1" applyBorder="1" applyAlignment="1" applyProtection="1">
      <alignment horizontal="left" vertical="center"/>
    </xf>
    <xf numFmtId="0" fontId="4" fillId="0" borderId="2" xfId="0" applyFont="1" applyBorder="1"/>
    <xf numFmtId="0" fontId="4" fillId="6" borderId="33" xfId="0" applyFont="1" applyFill="1" applyBorder="1"/>
    <xf numFmtId="0" fontId="4" fillId="6" borderId="19" xfId="0" applyFont="1" applyFill="1" applyBorder="1"/>
    <xf numFmtId="0" fontId="11" fillId="0" borderId="0" xfId="0" applyFont="1" applyAlignment="1" applyProtection="1">
      <alignment vertical="top" wrapText="1"/>
    </xf>
    <xf numFmtId="0" fontId="9" fillId="0" borderId="7" xfId="0" applyFont="1" applyBorder="1" applyProtection="1"/>
    <xf numFmtId="0" fontId="9" fillId="0" borderId="8" xfId="0" applyFont="1" applyBorder="1" applyProtection="1"/>
    <xf numFmtId="0" fontId="4" fillId="0" borderId="8" xfId="0" applyFont="1" applyBorder="1" applyProtection="1"/>
    <xf numFmtId="0" fontId="30" fillId="0" borderId="44" xfId="0" applyFont="1" applyBorder="1" applyAlignment="1" applyProtection="1">
      <alignment horizontal="left" vertical="top"/>
    </xf>
    <xf numFmtId="0" fontId="30" fillId="0" borderId="3" xfId="0" applyFont="1" applyBorder="1" applyAlignment="1" applyProtection="1">
      <alignment horizontal="left" vertical="top"/>
    </xf>
    <xf numFmtId="0" fontId="30" fillId="0" borderId="10" xfId="0" applyFont="1" applyBorder="1" applyAlignment="1" applyProtection="1">
      <alignment horizontal="left" vertical="top"/>
    </xf>
    <xf numFmtId="0" fontId="30" fillId="0" borderId="12" xfId="0" applyFont="1" applyBorder="1" applyAlignment="1" applyProtection="1">
      <alignment horizontal="left" vertical="top"/>
    </xf>
    <xf numFmtId="0" fontId="30" fillId="0" borderId="49" xfId="0" applyFont="1" applyBorder="1" applyAlignment="1" applyProtection="1">
      <alignment horizontal="left" vertical="top"/>
    </xf>
    <xf numFmtId="0" fontId="30" fillId="0" borderId="43" xfId="0" applyFont="1" applyBorder="1" applyAlignment="1" applyProtection="1">
      <alignment horizontal="left" vertical="top"/>
    </xf>
    <xf numFmtId="0" fontId="30" fillId="0" borderId="4" xfId="0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47" xfId="0" applyFont="1" applyBorder="1" applyAlignment="1" applyProtection="1">
      <alignment horizontal="center" vertical="center"/>
    </xf>
    <xf numFmtId="0" fontId="30" fillId="0" borderId="51" xfId="0" applyFont="1" applyFill="1" applyBorder="1" applyAlignment="1" applyProtection="1">
      <alignment horizontal="center" vertical="center"/>
    </xf>
    <xf numFmtId="0" fontId="30" fillId="0" borderId="51" xfId="0" applyFont="1" applyBorder="1" applyAlignment="1" applyProtection="1">
      <alignment horizontal="center" vertical="center"/>
    </xf>
    <xf numFmtId="0" fontId="30" fillId="0" borderId="52" xfId="0" applyFont="1" applyBorder="1" applyAlignment="1" applyProtection="1">
      <alignment horizontal="center" vertical="center"/>
    </xf>
    <xf numFmtId="0" fontId="4" fillId="0" borderId="41" xfId="0" applyFont="1" applyBorder="1" applyAlignment="1">
      <alignment vertical="center"/>
    </xf>
    <xf numFmtId="0" fontId="12" fillId="0" borderId="0" xfId="0" quotePrefix="1" applyFont="1" applyAlignment="1" applyProtection="1"/>
    <xf numFmtId="0" fontId="24" fillId="0" borderId="21" xfId="0" applyFont="1" applyBorder="1" applyProtection="1"/>
    <xf numFmtId="0" fontId="24" fillId="0" borderId="3" xfId="0" applyFont="1" applyBorder="1" applyProtection="1"/>
    <xf numFmtId="0" fontId="24" fillId="0" borderId="32" xfId="0" applyFont="1" applyBorder="1" applyAlignment="1" applyProtection="1">
      <alignment vertical="top"/>
    </xf>
    <xf numFmtId="0" fontId="30" fillId="0" borderId="0" xfId="0" applyFont="1" applyAlignment="1" applyProtection="1">
      <alignment horizontal="center"/>
    </xf>
    <xf numFmtId="0" fontId="12" fillId="0" borderId="21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0" fontId="4" fillId="0" borderId="0" xfId="0" applyFont="1" applyBorder="1" applyAlignment="1"/>
    <xf numFmtId="0" fontId="14" fillId="0" borderId="0" xfId="0" applyFont="1" applyAlignment="1">
      <alignment horizontal="center"/>
    </xf>
    <xf numFmtId="0" fontId="13" fillId="0" borderId="3" xfId="0" applyFont="1" applyBorder="1" applyAlignment="1" applyProtection="1">
      <alignment horizontal="center" vertical="center"/>
    </xf>
    <xf numFmtId="0" fontId="11" fillId="0" borderId="61" xfId="0" applyFont="1" applyFill="1" applyBorder="1" applyAlignment="1" applyProtection="1">
      <alignment horizontal="left"/>
    </xf>
    <xf numFmtId="0" fontId="11" fillId="0" borderId="8" xfId="0" applyFont="1" applyFill="1" applyBorder="1" applyAlignment="1" applyProtection="1">
      <alignment horizontal="left"/>
    </xf>
    <xf numFmtId="0" fontId="11" fillId="0" borderId="45" xfId="0" applyFont="1" applyFill="1" applyBorder="1" applyAlignment="1" applyProtection="1">
      <alignment horizontal="left"/>
    </xf>
    <xf numFmtId="0" fontId="11" fillId="0" borderId="28" xfId="0" applyFont="1" applyFill="1" applyBorder="1" applyAlignment="1" applyProtection="1">
      <alignment horizontal="left"/>
    </xf>
    <xf numFmtId="0" fontId="11" fillId="0" borderId="62" xfId="0" applyFont="1" applyFill="1" applyBorder="1" applyAlignment="1" applyProtection="1">
      <alignment horizontal="center"/>
    </xf>
    <xf numFmtId="0" fontId="11" fillId="0" borderId="63" xfId="0" applyFont="1" applyFill="1" applyBorder="1" applyAlignment="1" applyProtection="1">
      <alignment horizontal="center"/>
    </xf>
    <xf numFmtId="0" fontId="11" fillId="0" borderId="48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center"/>
    </xf>
    <xf numFmtId="0" fontId="10" fillId="3" borderId="56" xfId="0" applyFont="1" applyFill="1" applyBorder="1" applyAlignment="1" applyProtection="1">
      <alignment horizontal="left" vertical="center" wrapText="1"/>
    </xf>
    <xf numFmtId="0" fontId="10" fillId="3" borderId="37" xfId="0" applyFont="1" applyFill="1" applyBorder="1" applyAlignment="1" applyProtection="1">
      <alignment horizontal="left" vertical="center" wrapText="1"/>
    </xf>
    <xf numFmtId="0" fontId="10" fillId="3" borderId="57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/>
    </xf>
    <xf numFmtId="0" fontId="20" fillId="0" borderId="47" xfId="0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26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27" xfId="0" applyFont="1" applyBorder="1" applyAlignment="1" applyProtection="1">
      <alignment horizontal="left" vertical="center" wrapText="1"/>
    </xf>
    <xf numFmtId="14" fontId="8" fillId="0" borderId="25" xfId="0" applyNumberFormat="1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right"/>
    </xf>
    <xf numFmtId="0" fontId="8" fillId="0" borderId="54" xfId="0" applyFont="1" applyBorder="1" applyAlignment="1" applyProtection="1">
      <alignment horizontal="right"/>
    </xf>
    <xf numFmtId="0" fontId="8" fillId="6" borderId="10" xfId="0" applyFont="1" applyFill="1" applyBorder="1" applyAlignment="1" applyProtection="1">
      <alignment horizontal="right" vertical="top"/>
    </xf>
    <xf numFmtId="0" fontId="8" fillId="6" borderId="0" xfId="0" applyFont="1" applyFill="1" applyBorder="1" applyAlignment="1" applyProtection="1">
      <alignment horizontal="right" vertical="top"/>
    </xf>
    <xf numFmtId="0" fontId="8" fillId="6" borderId="10" xfId="0" applyFont="1" applyFill="1" applyBorder="1" applyAlignment="1" applyProtection="1">
      <alignment horizontal="right"/>
    </xf>
    <xf numFmtId="0" fontId="8" fillId="6" borderId="0" xfId="0" applyFont="1" applyFill="1" applyBorder="1" applyAlignment="1" applyProtection="1">
      <alignment horizontal="right"/>
    </xf>
    <xf numFmtId="0" fontId="15" fillId="7" borderId="7" xfId="0" applyFont="1" applyFill="1" applyBorder="1" applyAlignment="1" applyProtection="1">
      <alignment horizontal="center" vertical="center"/>
    </xf>
    <xf numFmtId="0" fontId="15" fillId="7" borderId="8" xfId="0" applyFont="1" applyFill="1" applyBorder="1" applyAlignment="1" applyProtection="1">
      <alignment horizontal="center" vertical="center"/>
    </xf>
    <xf numFmtId="0" fontId="15" fillId="7" borderId="9" xfId="0" applyFont="1" applyFill="1" applyBorder="1" applyAlignment="1" applyProtection="1">
      <alignment horizontal="center" vertical="center"/>
    </xf>
    <xf numFmtId="0" fontId="15" fillId="7" borderId="13" xfId="0" applyFont="1" applyFill="1" applyBorder="1" applyAlignment="1" applyProtection="1">
      <alignment horizontal="center" vertical="center"/>
    </xf>
    <xf numFmtId="0" fontId="15" fillId="7" borderId="14" xfId="0" applyFont="1" applyFill="1" applyBorder="1" applyAlignment="1" applyProtection="1">
      <alignment horizontal="center" vertical="center"/>
    </xf>
    <xf numFmtId="0" fontId="15" fillId="7" borderId="33" xfId="0" applyFont="1" applyFill="1" applyBorder="1" applyAlignment="1" applyProtection="1">
      <alignment horizontal="center" vertical="center"/>
    </xf>
    <xf numFmtId="0" fontId="10" fillId="6" borderId="55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right"/>
    </xf>
    <xf numFmtId="0" fontId="8" fillId="0" borderId="33" xfId="0" applyFont="1" applyBorder="1" applyAlignment="1" applyProtection="1">
      <alignment horizontal="right"/>
    </xf>
    <xf numFmtId="0" fontId="8" fillId="0" borderId="25" xfId="0" applyFont="1" applyBorder="1" applyAlignment="1" applyProtection="1">
      <alignment horizontal="right"/>
    </xf>
    <xf numFmtId="0" fontId="8" fillId="0" borderId="53" xfId="0" applyFont="1" applyBorder="1" applyAlignment="1" applyProtection="1">
      <alignment horizontal="right"/>
    </xf>
    <xf numFmtId="0" fontId="20" fillId="0" borderId="50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53" xfId="0" applyFont="1" applyBorder="1" applyAlignment="1" applyProtection="1">
      <alignment horizontal="center"/>
    </xf>
    <xf numFmtId="49" fontId="11" fillId="9" borderId="58" xfId="0" applyNumberFormat="1" applyFont="1" applyFill="1" applyBorder="1" applyAlignment="1" applyProtection="1">
      <alignment horizontal="center"/>
    </xf>
    <xf numFmtId="49" fontId="11" fillId="9" borderId="59" xfId="0" applyNumberFormat="1" applyFont="1" applyFill="1" applyBorder="1" applyAlignment="1" applyProtection="1">
      <alignment horizontal="center"/>
    </xf>
    <xf numFmtId="49" fontId="11" fillId="9" borderId="60" xfId="0" applyNumberFormat="1" applyFont="1" applyFill="1" applyBorder="1" applyAlignment="1" applyProtection="1">
      <alignment horizontal="center"/>
    </xf>
    <xf numFmtId="0" fontId="31" fillId="0" borderId="0" xfId="0" quotePrefix="1" applyFont="1" applyAlignment="1" applyProtection="1">
      <alignment horizontal="right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27" xfId="0" applyFont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2" borderId="40" xfId="0" applyFont="1" applyFill="1" applyBorder="1" applyAlignment="1" applyProtection="1">
      <alignment horizontal="center" vertical="center" wrapText="1"/>
    </xf>
    <xf numFmtId="0" fontId="12" fillId="2" borderId="41" xfId="0" applyFont="1" applyFill="1" applyBorder="1" applyAlignment="1" applyProtection="1">
      <alignment horizontal="center" vertical="center" wrapText="1"/>
    </xf>
    <xf numFmtId="0" fontId="12" fillId="2" borderId="42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left"/>
    </xf>
    <xf numFmtId="0" fontId="25" fillId="0" borderId="14" xfId="0" applyFont="1" applyFill="1" applyBorder="1" applyAlignment="1" applyProtection="1">
      <alignment horizontal="left"/>
    </xf>
    <xf numFmtId="0" fontId="25" fillId="0" borderId="33" xfId="0" applyFont="1" applyFill="1" applyBorder="1" applyAlignment="1" applyProtection="1">
      <alignment horizontal="left"/>
    </xf>
    <xf numFmtId="164" fontId="9" fillId="0" borderId="2" xfId="0" applyNumberFormat="1" applyFont="1" applyBorder="1" applyAlignment="1" applyProtection="1">
      <alignment horizontal="left" vertical="center"/>
    </xf>
    <xf numFmtId="164" fontId="9" fillId="0" borderId="47" xfId="0" applyNumberFormat="1" applyFont="1" applyBorder="1" applyAlignment="1" applyProtection="1">
      <alignment horizontal="left" vertical="center"/>
    </xf>
    <xf numFmtId="0" fontId="19" fillId="2" borderId="39" xfId="0" applyFont="1" applyFill="1" applyBorder="1" applyAlignment="1" applyProtection="1">
      <alignment horizontal="left"/>
    </xf>
    <xf numFmtId="0" fontId="19" fillId="2" borderId="37" xfId="0" applyFont="1" applyFill="1" applyBorder="1" applyAlignment="1" applyProtection="1">
      <alignment horizontal="left"/>
    </xf>
    <xf numFmtId="0" fontId="19" fillId="2" borderId="38" xfId="0" applyFont="1" applyFill="1" applyBorder="1" applyAlignment="1" applyProtection="1">
      <alignment horizontal="left"/>
    </xf>
    <xf numFmtId="0" fontId="25" fillId="0" borderId="40" xfId="0" applyFont="1" applyFill="1" applyBorder="1" applyAlignment="1" applyProtection="1">
      <alignment horizontal="left" wrapText="1"/>
    </xf>
    <xf numFmtId="0" fontId="25" fillId="0" borderId="41" xfId="0" applyFont="1" applyFill="1" applyBorder="1" applyAlignment="1" applyProtection="1">
      <alignment horizontal="left" wrapText="1"/>
    </xf>
    <xf numFmtId="0" fontId="25" fillId="0" borderId="42" xfId="0" applyFont="1" applyFill="1" applyBorder="1" applyAlignment="1" applyProtection="1">
      <alignment horizontal="left" wrapText="1"/>
    </xf>
    <xf numFmtId="0" fontId="8" fillId="6" borderId="10" xfId="0" applyFont="1" applyFill="1" applyBorder="1" applyAlignment="1" applyProtection="1">
      <alignment horizontal="center" vertical="top"/>
    </xf>
    <xf numFmtId="0" fontId="8" fillId="6" borderId="0" xfId="0" applyFont="1" applyFill="1" applyBorder="1" applyAlignment="1" applyProtection="1">
      <alignment horizontal="center" vertical="top"/>
    </xf>
    <xf numFmtId="0" fontId="8" fillId="6" borderId="0" xfId="0" applyFont="1" applyFill="1" applyBorder="1" applyAlignment="1" applyProtection="1">
      <alignment horizontal="center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7" fillId="5" borderId="41" xfId="0" applyFont="1" applyFill="1" applyBorder="1" applyAlignment="1" applyProtection="1">
      <alignment horizontal="right" vertical="center" wrapText="1"/>
    </xf>
    <xf numFmtId="0" fontId="0" fillId="0" borderId="41" xfId="0" applyBorder="1"/>
    <xf numFmtId="0" fontId="0" fillId="0" borderId="42" xfId="0" applyBorder="1"/>
    <xf numFmtId="0" fontId="14" fillId="8" borderId="39" xfId="0" applyFont="1" applyFill="1" applyBorder="1" applyAlignment="1" applyProtection="1">
      <alignment horizontal="center" vertical="center" wrapText="1"/>
    </xf>
    <xf numFmtId="0" fontId="14" fillId="8" borderId="37" xfId="0" applyFont="1" applyFill="1" applyBorder="1" applyAlignment="1" applyProtection="1">
      <alignment horizontal="center" vertical="center" wrapText="1"/>
    </xf>
    <xf numFmtId="0" fontId="14" fillId="8" borderId="38" xfId="0" applyFont="1" applyFill="1" applyBorder="1" applyAlignment="1" applyProtection="1">
      <alignment horizontal="center" vertical="center" wrapText="1"/>
    </xf>
    <xf numFmtId="0" fontId="14" fillId="8" borderId="36" xfId="0" applyFont="1" applyFill="1" applyBorder="1" applyAlignment="1" applyProtection="1">
      <alignment horizontal="center" vertical="center" wrapText="1"/>
    </xf>
    <xf numFmtId="0" fontId="14" fillId="8" borderId="0" xfId="0" applyFont="1" applyFill="1" applyBorder="1" applyAlignment="1" applyProtection="1">
      <alignment horizontal="center" vertical="center" wrapText="1"/>
    </xf>
    <xf numFmtId="0" fontId="14" fillId="8" borderId="35" xfId="0" applyFont="1" applyFill="1" applyBorder="1" applyAlignment="1" applyProtection="1">
      <alignment horizontal="center" vertical="center" wrapText="1"/>
    </xf>
    <xf numFmtId="0" fontId="14" fillId="8" borderId="40" xfId="0" applyFont="1" applyFill="1" applyBorder="1" applyAlignment="1" applyProtection="1">
      <alignment horizontal="center" vertical="center" wrapText="1"/>
    </xf>
    <xf numFmtId="0" fontId="14" fillId="8" borderId="41" xfId="0" applyFont="1" applyFill="1" applyBorder="1" applyAlignment="1" applyProtection="1">
      <alignment horizontal="center" vertical="center" wrapText="1"/>
    </xf>
    <xf numFmtId="0" fontId="14" fillId="8" borderId="42" xfId="0" applyFont="1" applyFill="1" applyBorder="1" applyAlignment="1" applyProtection="1">
      <alignment horizontal="center" vertical="center" wrapText="1"/>
    </xf>
    <xf numFmtId="0" fontId="16" fillId="2" borderId="39" xfId="0" applyFont="1" applyFill="1" applyBorder="1" applyAlignment="1" applyProtection="1">
      <alignment horizontal="center" wrapText="1"/>
    </xf>
    <xf numFmtId="0" fontId="16" fillId="2" borderId="37" xfId="0" applyFont="1" applyFill="1" applyBorder="1" applyAlignment="1" applyProtection="1">
      <alignment horizontal="center" wrapText="1"/>
    </xf>
    <xf numFmtId="0" fontId="16" fillId="2" borderId="38" xfId="0" applyFont="1" applyFill="1" applyBorder="1" applyAlignment="1" applyProtection="1">
      <alignment horizontal="center" wrapText="1"/>
    </xf>
    <xf numFmtId="0" fontId="16" fillId="2" borderId="36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/>
    </xf>
    <xf numFmtId="0" fontId="16" fillId="2" borderId="35" xfId="0" applyFont="1" applyFill="1" applyBorder="1" applyAlignment="1" applyProtection="1">
      <alignment horizontal="center" wrapText="1"/>
    </xf>
    <xf numFmtId="0" fontId="11" fillId="3" borderId="56" xfId="0" applyFont="1" applyFill="1" applyBorder="1" applyAlignment="1" applyProtection="1">
      <alignment vertical="center" wrapText="1"/>
    </xf>
    <xf numFmtId="0" fontId="11" fillId="3" borderId="57" xfId="0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center" wrapText="1"/>
    </xf>
    <xf numFmtId="0" fontId="11" fillId="3" borderId="27" xfId="0" applyFont="1" applyFill="1" applyBorder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/>
    </xf>
    <xf numFmtId="0" fontId="17" fillId="0" borderId="3" xfId="0" quotePrefix="1" applyFont="1" applyBorder="1" applyAlignment="1" applyProtection="1">
      <alignment horizontal="center" vertical="center" wrapText="1"/>
    </xf>
    <xf numFmtId="0" fontId="17" fillId="0" borderId="4" xfId="0" quotePrefix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1" fillId="9" borderId="58" xfId="0" quotePrefix="1" applyFont="1" applyFill="1" applyBorder="1" applyAlignment="1" applyProtection="1">
      <alignment horizontal="center"/>
    </xf>
    <xf numFmtId="0" fontId="11" fillId="9" borderId="59" xfId="0" quotePrefix="1" applyFont="1" applyFill="1" applyBorder="1" applyAlignment="1" applyProtection="1">
      <alignment horizontal="center"/>
    </xf>
    <xf numFmtId="0" fontId="11" fillId="9" borderId="60" xfId="0" quotePrefix="1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47" xfId="0" applyFont="1" applyBorder="1" applyAlignment="1" applyProtection="1">
      <alignment horizontal="left" vertical="center"/>
    </xf>
    <xf numFmtId="49" fontId="11" fillId="0" borderId="2" xfId="0" applyNumberFormat="1" applyFont="1" applyBorder="1" applyAlignment="1" applyProtection="1">
      <alignment horizontal="left" vertical="center"/>
    </xf>
    <xf numFmtId="49" fontId="11" fillId="0" borderId="47" xfId="0" applyNumberFormat="1" applyFont="1" applyBorder="1" applyAlignment="1" applyProtection="1">
      <alignment horizontal="left" vertical="center"/>
    </xf>
    <xf numFmtId="164" fontId="9" fillId="0" borderId="4" xfId="0" applyNumberFormat="1" applyFont="1" applyBorder="1" applyAlignment="1" applyProtection="1">
      <alignment horizontal="left" vertical="center"/>
    </xf>
    <xf numFmtId="164" fontId="9" fillId="0" borderId="27" xfId="0" applyNumberFormat="1" applyFont="1" applyBorder="1" applyAlignment="1" applyProtection="1">
      <alignment horizontal="left" vertical="center"/>
    </xf>
    <xf numFmtId="0" fontId="14" fillId="0" borderId="64" xfId="0" applyFont="1" applyBorder="1" applyAlignment="1" applyProtection="1">
      <alignment horizontal="center" vertical="center"/>
    </xf>
    <xf numFmtId="0" fontId="14" fillId="0" borderId="65" xfId="0" applyFont="1" applyBorder="1" applyAlignment="1" applyProtection="1">
      <alignment horizontal="center" vertical="center"/>
    </xf>
    <xf numFmtId="0" fontId="14" fillId="0" borderId="66" xfId="0" applyFont="1" applyBorder="1" applyAlignment="1" applyProtection="1">
      <alignment horizontal="center" vertical="center"/>
    </xf>
    <xf numFmtId="0" fontId="14" fillId="0" borderId="67" xfId="0" applyFont="1" applyBorder="1" applyAlignment="1" applyProtection="1">
      <alignment horizontal="center" vertical="center"/>
    </xf>
    <xf numFmtId="0" fontId="14" fillId="0" borderId="68" xfId="0" applyFont="1" applyBorder="1" applyAlignment="1" applyProtection="1">
      <alignment horizontal="center" vertical="center"/>
    </xf>
    <xf numFmtId="0" fontId="14" fillId="0" borderId="6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 vertical="top"/>
    </xf>
    <xf numFmtId="0" fontId="8" fillId="0" borderId="21" xfId="0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left" wrapText="1"/>
    </xf>
    <xf numFmtId="2" fontId="11" fillId="0" borderId="1" xfId="0" applyNumberFormat="1" applyFont="1" applyBorder="1" applyAlignment="1" applyProtection="1">
      <alignment horizontal="center"/>
    </xf>
    <xf numFmtId="2" fontId="11" fillId="0" borderId="2" xfId="0" applyNumberFormat="1" applyFont="1" applyBorder="1" applyAlignment="1" applyProtection="1">
      <alignment horizontal="center"/>
    </xf>
    <xf numFmtId="2" fontId="11" fillId="0" borderId="47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4" fillId="0" borderId="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2" xfId="0" applyFont="1" applyBorder="1" applyAlignment="1"/>
    <xf numFmtId="2" fontId="14" fillId="0" borderId="2" xfId="0" applyNumberFormat="1" applyFont="1" applyBorder="1" applyAlignment="1"/>
    <xf numFmtId="2" fontId="14" fillId="0" borderId="47" xfId="0" applyNumberFormat="1" applyFont="1" applyBorder="1" applyAlignment="1"/>
    <xf numFmtId="0" fontId="11" fillId="0" borderId="5" xfId="0" applyFont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0" fontId="23" fillId="0" borderId="8" xfId="0" applyFont="1" applyBorder="1" applyAlignment="1" applyProtection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30" fillId="0" borderId="8" xfId="0" applyFont="1" applyBorder="1" applyAlignment="1" applyProtection="1">
      <alignment horizontal="center"/>
    </xf>
    <xf numFmtId="0" fontId="30" fillId="0" borderId="8" xfId="0" applyFont="1" applyBorder="1" applyAlignment="1">
      <alignment horizontal="center"/>
    </xf>
    <xf numFmtId="0" fontId="30" fillId="0" borderId="4" xfId="0" applyFont="1" applyBorder="1" applyAlignment="1" applyProtection="1">
      <alignment horizontal="center"/>
    </xf>
    <xf numFmtId="0" fontId="30" fillId="0" borderId="4" xfId="0" applyFont="1" applyBorder="1" applyAlignment="1">
      <alignment horizontal="center"/>
    </xf>
    <xf numFmtId="0" fontId="10" fillId="0" borderId="4" xfId="0" applyFont="1" applyBorder="1" applyAlignment="1" applyProtection="1">
      <alignment horizontal="center"/>
    </xf>
    <xf numFmtId="0" fontId="14" fillId="0" borderId="4" xfId="0" applyFont="1" applyBorder="1" applyAlignment="1"/>
    <xf numFmtId="2" fontId="14" fillId="0" borderId="2" xfId="0" applyNumberFormat="1" applyFont="1" applyBorder="1" applyAlignment="1">
      <alignment horizontal="center"/>
    </xf>
    <xf numFmtId="0" fontId="14" fillId="0" borderId="47" xfId="0" applyFont="1" applyBorder="1" applyAlignment="1"/>
    <xf numFmtId="0" fontId="10" fillId="0" borderId="25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2" fontId="14" fillId="0" borderId="70" xfId="0" applyNumberFormat="1" applyFont="1" applyBorder="1" applyAlignment="1" applyProtection="1">
      <alignment horizontal="center" vertical="center"/>
    </xf>
    <xf numFmtId="2" fontId="14" fillId="0" borderId="71" xfId="0" applyNumberFormat="1" applyFont="1" applyBorder="1" applyAlignment="1" applyProtection="1">
      <alignment horizontal="center" vertical="center"/>
    </xf>
    <xf numFmtId="2" fontId="14" fillId="0" borderId="72" xfId="0" applyNumberFormat="1" applyFont="1" applyBorder="1" applyAlignment="1" applyProtection="1">
      <alignment horizontal="center" vertical="center"/>
    </xf>
    <xf numFmtId="2" fontId="14" fillId="0" borderId="73" xfId="0" applyNumberFormat="1" applyFont="1" applyBorder="1" applyAlignment="1" applyProtection="1">
      <alignment horizontal="center" vertical="center"/>
    </xf>
    <xf numFmtId="2" fontId="14" fillId="0" borderId="74" xfId="0" applyNumberFormat="1" applyFont="1" applyBorder="1" applyAlignment="1" applyProtection="1">
      <alignment horizontal="center" vertical="center"/>
    </xf>
    <xf numFmtId="2" fontId="14" fillId="0" borderId="75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left" vertical="top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20" fontId="10" fillId="0" borderId="25" xfId="0" applyNumberFormat="1" applyFont="1" applyBorder="1" applyAlignment="1" applyProtection="1">
      <alignment horizontal="center" vertical="center"/>
    </xf>
    <xf numFmtId="20" fontId="10" fillId="10" borderId="25" xfId="0" applyNumberFormat="1" applyFont="1" applyFill="1" applyBorder="1" applyAlignment="1" applyProtection="1">
      <alignment horizontal="center" vertical="center"/>
    </xf>
    <xf numFmtId="0" fontId="10" fillId="10" borderId="21" xfId="0" applyFont="1" applyFill="1" applyBorder="1" applyAlignment="1" applyProtection="1">
      <alignment horizontal="center" vertical="center"/>
    </xf>
    <xf numFmtId="0" fontId="10" fillId="10" borderId="26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27" xfId="0" applyFont="1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 wrapText="1"/>
    </xf>
    <xf numFmtId="0" fontId="10" fillId="10" borderId="21" xfId="0" applyFont="1" applyFill="1" applyBorder="1" applyAlignment="1" applyProtection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11" fillId="10" borderId="25" xfId="0" applyFont="1" applyFill="1" applyBorder="1" applyAlignment="1" applyProtection="1">
      <alignment horizontal="center" vertical="center"/>
    </xf>
    <xf numFmtId="0" fontId="11" fillId="10" borderId="26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27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/>
    </xf>
    <xf numFmtId="0" fontId="11" fillId="2" borderId="47" xfId="0" applyFont="1" applyFill="1" applyBorder="1" applyAlignment="1" applyProtection="1">
      <alignment horizontal="center"/>
    </xf>
    <xf numFmtId="20" fontId="11" fillId="2" borderId="1" xfId="0" applyNumberFormat="1" applyFont="1" applyFill="1" applyBorder="1" applyAlignment="1" applyProtection="1">
      <alignment horizontal="center"/>
    </xf>
    <xf numFmtId="20" fontId="11" fillId="2" borderId="2" xfId="0" applyNumberFormat="1" applyFont="1" applyFill="1" applyBorder="1" applyAlignment="1" applyProtection="1">
      <alignment horizontal="center"/>
    </xf>
    <xf numFmtId="20" fontId="11" fillId="2" borderId="47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0" fontId="11" fillId="2" borderId="4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21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1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3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24" fillId="0" borderId="25" xfId="0" applyFont="1" applyBorder="1" applyAlignment="1" applyProtection="1">
      <alignment horizontal="center" vertical="top"/>
    </xf>
    <xf numFmtId="0" fontId="24" fillId="0" borderId="21" xfId="0" applyFont="1" applyBorder="1" applyAlignment="1" applyProtection="1">
      <alignment horizontal="center" vertical="top"/>
    </xf>
    <xf numFmtId="0" fontId="24" fillId="0" borderId="26" xfId="0" applyFont="1" applyBorder="1" applyAlignment="1" applyProtection="1">
      <alignment horizontal="center" vertical="top"/>
    </xf>
    <xf numFmtId="0" fontId="24" fillId="0" borderId="3" xfId="0" applyFont="1" applyBorder="1" applyAlignment="1" applyProtection="1">
      <alignment horizontal="center" vertical="top"/>
    </xf>
    <xf numFmtId="0" fontId="24" fillId="0" borderId="4" xfId="0" applyFont="1" applyBorder="1" applyAlignment="1" applyProtection="1">
      <alignment horizontal="center" vertical="top"/>
    </xf>
    <xf numFmtId="0" fontId="24" fillId="0" borderId="27" xfId="0" applyFont="1" applyBorder="1" applyAlignment="1" applyProtection="1">
      <alignment horizontal="center" vertical="top"/>
    </xf>
    <xf numFmtId="0" fontId="11" fillId="0" borderId="59" xfId="0" applyFont="1" applyBorder="1" applyAlignment="1" applyProtection="1">
      <alignment horizontal="center"/>
    </xf>
    <xf numFmtId="0" fontId="14" fillId="0" borderId="59" xfId="0" applyFont="1" applyBorder="1" applyAlignment="1">
      <alignment horizontal="center"/>
    </xf>
    <xf numFmtId="0" fontId="11" fillId="0" borderId="25" xfId="0" applyFont="1" applyBorder="1" applyAlignment="1" applyProtection="1">
      <alignment horizontal="center" wrapText="1"/>
    </xf>
    <xf numFmtId="0" fontId="11" fillId="0" borderId="21" xfId="0" applyFont="1" applyBorder="1" applyAlignment="1" applyProtection="1">
      <alignment horizontal="center" wrapText="1"/>
    </xf>
    <xf numFmtId="0" fontId="11" fillId="0" borderId="26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3" fillId="4" borderId="0" xfId="0" applyFont="1" applyFill="1" applyAlignment="1" applyProtection="1">
      <alignment horizontal="left" vertical="center" wrapText="1"/>
    </xf>
    <xf numFmtId="0" fontId="7" fillId="4" borderId="0" xfId="0" quotePrefix="1" applyFont="1" applyFill="1" applyAlignment="1" applyProtection="1">
      <alignment horizontal="right" vertical="center" wrapText="1"/>
    </xf>
    <xf numFmtId="0" fontId="11" fillId="2" borderId="25" xfId="0" applyFont="1" applyFill="1" applyBorder="1" applyAlignment="1" applyProtection="1">
      <alignment vertical="center"/>
    </xf>
    <xf numFmtId="0" fontId="11" fillId="2" borderId="21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2" borderId="25" xfId="0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center"/>
    </xf>
    <xf numFmtId="0" fontId="11" fillId="2" borderId="26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27" xfId="0" applyFont="1" applyBorder="1" applyAlignment="1" applyProtection="1">
      <alignment horizontal="center" vertical="top"/>
    </xf>
    <xf numFmtId="16" fontId="14" fillId="0" borderId="21" xfId="0" applyNumberFormat="1" applyFont="1" applyBorder="1" applyAlignment="1" applyProtection="1">
      <alignment horizontal="center" vertical="center"/>
    </xf>
    <xf numFmtId="0" fontId="14" fillId="0" borderId="21" xfId="0" applyNumberFormat="1" applyFont="1" applyBorder="1" applyAlignment="1" applyProtection="1">
      <alignment horizontal="center" vertical="center"/>
    </xf>
    <xf numFmtId="0" fontId="14" fillId="0" borderId="26" xfId="0" applyNumberFormat="1" applyFont="1" applyBorder="1" applyAlignment="1" applyProtection="1">
      <alignment horizontal="center" vertical="center"/>
    </xf>
    <xf numFmtId="0" fontId="14" fillId="0" borderId="4" xfId="0" applyNumberFormat="1" applyFont="1" applyBorder="1" applyAlignment="1" applyProtection="1">
      <alignment horizontal="center" vertical="center"/>
    </xf>
    <xf numFmtId="0" fontId="14" fillId="0" borderId="27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C51"/>
  <sheetViews>
    <sheetView topLeftCell="A28" workbookViewId="0">
      <selection activeCell="F2" sqref="F2:Y2"/>
    </sheetView>
  </sheetViews>
  <sheetFormatPr defaultColWidth="9" defaultRowHeight="15" x14ac:dyDescent="0.25"/>
  <cols>
    <col min="1" max="1" width="2.3984375" style="1" customWidth="1"/>
    <col min="2" max="2" width="2.8984375" style="1" customWidth="1"/>
    <col min="3" max="3" width="2.3984375" style="1" customWidth="1"/>
    <col min="4" max="4" width="2.8984375" style="1" customWidth="1"/>
    <col min="5" max="5" width="2.3984375" style="1" customWidth="1"/>
    <col min="6" max="6" width="2.8984375" style="1" customWidth="1"/>
    <col min="7" max="7" width="2.3984375" style="1" customWidth="1"/>
    <col min="8" max="8" width="2.8984375" style="1" customWidth="1"/>
    <col min="9" max="9" width="2.3984375" style="1" customWidth="1"/>
    <col min="10" max="10" width="2.8984375" style="1" customWidth="1"/>
    <col min="11" max="11" width="5.59765625" style="1" customWidth="1"/>
    <col min="12" max="12" width="7.59765625" style="1" customWidth="1"/>
    <col min="13" max="14" width="2.3984375" style="1" customWidth="1"/>
    <col min="15" max="15" width="2.8984375" style="1" customWidth="1"/>
    <col min="16" max="16" width="2.3984375" style="1" customWidth="1"/>
    <col min="17" max="17" width="2.8984375" style="1" customWidth="1"/>
    <col min="18" max="18" width="2.3984375" style="1" customWidth="1"/>
    <col min="19" max="19" width="2.8984375" style="1" customWidth="1"/>
    <col min="20" max="20" width="2.3984375" style="1" customWidth="1"/>
    <col min="21" max="21" width="2.8984375" style="1" customWidth="1"/>
    <col min="22" max="22" width="2.3984375" style="1" customWidth="1"/>
    <col min="23" max="23" width="2.8984375" style="1" customWidth="1"/>
    <col min="24" max="24" width="5.59765625" style="1" customWidth="1"/>
    <col min="25" max="25" width="7.59765625" style="1" customWidth="1"/>
    <col min="26" max="27" width="2.3984375" style="1" customWidth="1"/>
    <col min="28" max="28" width="2.8984375" style="1" customWidth="1"/>
    <col min="29" max="29" width="2.3984375" style="1" customWidth="1"/>
    <col min="30" max="30" width="2.8984375" style="1" customWidth="1"/>
    <col min="31" max="31" width="2.3984375" style="1" customWidth="1"/>
    <col min="32" max="32" width="2.8984375" style="1" customWidth="1"/>
    <col min="33" max="33" width="2.3984375" style="1" customWidth="1"/>
    <col min="34" max="34" width="2.8984375" style="1" customWidth="1"/>
    <col min="35" max="35" width="2.3984375" style="1" customWidth="1"/>
    <col min="36" max="36" width="2.8984375" style="1" customWidth="1"/>
    <col min="37" max="37" width="5.59765625" style="1" customWidth="1"/>
    <col min="38" max="39" width="4.09765625" style="1" customWidth="1"/>
    <col min="40" max="40" width="2.3984375" style="1" customWidth="1"/>
    <col min="41" max="41" width="6.59765625" style="1" customWidth="1"/>
    <col min="42" max="42" width="8.5" style="1" customWidth="1"/>
    <col min="43" max="44" width="2.8984375" style="1" customWidth="1"/>
    <col min="45" max="45" width="4.3984375" style="1" customWidth="1"/>
    <col min="46" max="46" width="6" style="1" customWidth="1"/>
    <col min="47" max="47" width="5.09765625" style="1" customWidth="1"/>
    <col min="48" max="48" width="7.59765625" style="1" customWidth="1"/>
    <col min="49" max="49" width="2.59765625" style="1" customWidth="1"/>
    <col min="50" max="50" width="3.09765625" style="1" customWidth="1"/>
    <col min="51" max="51" width="10.5" style="1" customWidth="1"/>
    <col min="52" max="52" width="6.3984375" style="1" customWidth="1"/>
    <col min="53" max="98" width="3.59765625" style="1" customWidth="1"/>
    <col min="99" max="16384" width="9" style="1"/>
  </cols>
  <sheetData>
    <row r="1" spans="1:55" ht="53.25" customHeight="1" thickBot="1" x14ac:dyDescent="0.35">
      <c r="A1" s="308" t="s">
        <v>134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192"/>
      <c r="AR1" s="310" t="s">
        <v>129</v>
      </c>
      <c r="AS1" s="311"/>
      <c r="AT1" s="311"/>
      <c r="AU1" s="311"/>
      <c r="AV1" s="311"/>
      <c r="AW1" s="311"/>
      <c r="AX1" s="311"/>
      <c r="AY1" s="311"/>
      <c r="AZ1" s="312"/>
      <c r="BA1" s="44"/>
      <c r="BB1" s="44"/>
      <c r="BC1" s="44"/>
    </row>
    <row r="2" spans="1:55" ht="25.5" customHeight="1" x14ac:dyDescent="0.25">
      <c r="A2" s="4" t="s">
        <v>82</v>
      </c>
      <c r="B2" s="5"/>
      <c r="C2" s="5"/>
      <c r="D2" s="5"/>
      <c r="E2" s="169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9"/>
      <c r="Z2" s="4" t="s">
        <v>83</v>
      </c>
      <c r="AA2" s="5"/>
      <c r="AB2" s="5"/>
      <c r="AC2" s="45"/>
      <c r="AD2" s="45"/>
      <c r="AE2" s="45"/>
      <c r="AF2" s="193"/>
      <c r="AG2" s="355">
        <v>42619</v>
      </c>
      <c r="AH2" s="355"/>
      <c r="AI2" s="355"/>
      <c r="AJ2" s="355"/>
      <c r="AK2" s="355"/>
      <c r="AL2" s="355"/>
      <c r="AM2" s="356"/>
      <c r="AN2" s="8"/>
      <c r="AO2" s="46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173"/>
    </row>
    <row r="3" spans="1:55" ht="25.5" customHeight="1" x14ac:dyDescent="0.25">
      <c r="A3" s="4" t="s">
        <v>74</v>
      </c>
      <c r="B3" s="5"/>
      <c r="C3" s="5"/>
      <c r="D3" s="5"/>
      <c r="E3" s="169"/>
      <c r="F3" s="350" t="s">
        <v>144</v>
      </c>
      <c r="G3" s="351"/>
      <c r="H3" s="351"/>
      <c r="I3" s="351"/>
      <c r="J3" s="351"/>
      <c r="K3" s="351"/>
      <c r="L3" s="351"/>
      <c r="M3" s="351"/>
      <c r="N3" s="351"/>
      <c r="O3" s="352"/>
      <c r="P3" s="4" t="s">
        <v>1</v>
      </c>
      <c r="Q3" s="5"/>
      <c r="R3" s="6"/>
      <c r="S3" s="175"/>
      <c r="T3" s="353" t="s">
        <v>141</v>
      </c>
      <c r="U3" s="353"/>
      <c r="V3" s="353"/>
      <c r="W3" s="353"/>
      <c r="X3" s="353"/>
      <c r="Y3" s="354"/>
      <c r="Z3" s="4" t="s">
        <v>84</v>
      </c>
      <c r="AA3" s="6"/>
      <c r="AB3" s="6"/>
      <c r="AC3" s="6"/>
      <c r="AD3" s="6"/>
      <c r="AE3" s="6"/>
      <c r="AF3" s="174"/>
      <c r="AG3" s="297">
        <v>42900</v>
      </c>
      <c r="AH3" s="297"/>
      <c r="AI3" s="297"/>
      <c r="AJ3" s="297"/>
      <c r="AK3" s="297"/>
      <c r="AL3" s="297"/>
      <c r="AM3" s="298"/>
      <c r="AN3" s="8"/>
      <c r="AO3" s="231" t="s">
        <v>70</v>
      </c>
      <c r="AP3" s="285" t="s">
        <v>2</v>
      </c>
      <c r="AQ3" s="287"/>
      <c r="AR3" s="287"/>
      <c r="AS3" s="287"/>
      <c r="AT3" s="332" t="s">
        <v>3</v>
      </c>
      <c r="AU3" s="332"/>
      <c r="AV3" s="47"/>
      <c r="AW3" s="285" t="s">
        <v>4</v>
      </c>
      <c r="AX3" s="285"/>
      <c r="AY3" s="285"/>
      <c r="AZ3" s="286"/>
    </row>
    <row r="4" spans="1:55" ht="6.75" customHeight="1" x14ac:dyDescent="0.25">
      <c r="A4" s="198"/>
      <c r="B4" s="48"/>
      <c r="C4" s="48"/>
      <c r="D4" s="48"/>
      <c r="E4" s="48"/>
      <c r="F4" s="48"/>
      <c r="G4" s="48"/>
      <c r="H4" s="48"/>
      <c r="I4" s="48"/>
      <c r="J4" s="48"/>
      <c r="K4" s="48"/>
      <c r="L4" s="27"/>
      <c r="M4" s="48"/>
      <c r="N4" s="27"/>
      <c r="O4" s="27"/>
      <c r="P4" s="48"/>
      <c r="Q4" s="48"/>
      <c r="R4" s="48"/>
      <c r="S4" s="48"/>
      <c r="T4" s="48"/>
      <c r="U4" s="48"/>
      <c r="V4" s="27"/>
      <c r="W4" s="27"/>
      <c r="X4" s="27"/>
      <c r="Y4" s="48"/>
      <c r="Z4" s="49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50"/>
      <c r="AN4" s="51"/>
      <c r="AO4" s="27"/>
      <c r="AP4" s="27"/>
      <c r="AQ4" s="27"/>
      <c r="AR4" s="27"/>
      <c r="AS4" s="27"/>
      <c r="AT4" s="30"/>
      <c r="AU4" s="27"/>
      <c r="AV4" s="27"/>
      <c r="AW4" s="27"/>
      <c r="AX4" s="27"/>
      <c r="AY4" s="27"/>
      <c r="AZ4" s="199"/>
    </row>
    <row r="5" spans="1:55" ht="16.2" thickBot="1" x14ac:dyDescent="0.3">
      <c r="A5" s="194" t="s">
        <v>5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72"/>
    </row>
    <row r="6" spans="1:55" ht="15.75" customHeight="1" x14ac:dyDescent="0.3">
      <c r="A6" s="52"/>
      <c r="B6" s="9"/>
      <c r="C6" s="10" t="s">
        <v>6</v>
      </c>
      <c r="D6" s="11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4"/>
      <c r="S6" s="15"/>
      <c r="T6" s="299" t="s">
        <v>104</v>
      </c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1"/>
      <c r="AM6" s="3"/>
      <c r="AN6" s="53" t="s">
        <v>7</v>
      </c>
      <c r="AO6" s="55"/>
      <c r="AP6" s="12"/>
      <c r="AQ6" s="54"/>
      <c r="AR6" s="54"/>
      <c r="AS6" s="54"/>
      <c r="AT6" s="12"/>
      <c r="AU6" s="12"/>
      <c r="AV6" s="12"/>
      <c r="AW6" s="12"/>
      <c r="AX6" s="56"/>
      <c r="AY6" s="29"/>
      <c r="AZ6" s="173"/>
    </row>
    <row r="7" spans="1:55" ht="18" customHeight="1" thickBot="1" x14ac:dyDescent="0.3">
      <c r="A7" s="57"/>
      <c r="B7" s="17"/>
      <c r="C7" s="294" t="s">
        <v>93</v>
      </c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6"/>
      <c r="S7" s="18"/>
      <c r="T7" s="302" t="s">
        <v>105</v>
      </c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4"/>
      <c r="AM7" s="58" t="s">
        <v>9</v>
      </c>
      <c r="AN7" s="294" t="s">
        <v>90</v>
      </c>
      <c r="AO7" s="295"/>
      <c r="AP7" s="295"/>
      <c r="AQ7" s="295"/>
      <c r="AR7" s="295"/>
      <c r="AS7" s="295"/>
      <c r="AT7" s="295"/>
      <c r="AU7" s="295"/>
      <c r="AV7" s="295"/>
      <c r="AW7" s="295"/>
      <c r="AX7" s="296"/>
      <c r="AY7" s="171"/>
      <c r="AZ7" s="173"/>
    </row>
    <row r="8" spans="1:55" ht="23.25" customHeight="1" x14ac:dyDescent="0.25">
      <c r="A8" s="59" t="s">
        <v>8</v>
      </c>
      <c r="B8" s="19"/>
      <c r="C8" s="60"/>
      <c r="D8" s="60"/>
      <c r="E8" s="60"/>
      <c r="F8" s="60"/>
      <c r="G8" s="60"/>
      <c r="H8" s="60"/>
      <c r="I8" s="60"/>
      <c r="J8" s="60"/>
      <c r="K8" s="60"/>
      <c r="L8" s="61"/>
      <c r="M8" s="62"/>
      <c r="N8" s="62"/>
      <c r="O8" s="62"/>
      <c r="P8" s="62"/>
      <c r="Q8" s="62"/>
      <c r="R8" s="62"/>
      <c r="S8" s="21"/>
      <c r="T8" s="21"/>
      <c r="U8" s="21"/>
      <c r="V8" s="21"/>
      <c r="W8" s="21"/>
      <c r="X8" s="2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3"/>
      <c r="AJ8" s="23"/>
      <c r="AK8" s="23"/>
      <c r="AL8" s="23"/>
      <c r="AM8" s="23"/>
      <c r="AN8" s="21"/>
      <c r="AO8" s="23"/>
      <c r="AP8" s="23"/>
      <c r="AQ8" s="23"/>
      <c r="AR8" s="23"/>
      <c r="AS8" s="23"/>
      <c r="AT8" s="23"/>
      <c r="AU8" s="23"/>
      <c r="AV8" s="21"/>
      <c r="AW8" s="21"/>
      <c r="AX8" s="21"/>
      <c r="AY8" s="21"/>
      <c r="AZ8" s="173"/>
    </row>
    <row r="9" spans="1:55" ht="16.649999999999999" customHeight="1" x14ac:dyDescent="0.25">
      <c r="A9" s="333"/>
      <c r="B9" s="334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170"/>
    </row>
    <row r="10" spans="1:55" ht="12.7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/>
      <c r="AP10" s="8"/>
      <c r="AQ10" s="8"/>
      <c r="AR10" s="8"/>
      <c r="AS10" s="8"/>
      <c r="AT10" s="8"/>
      <c r="AU10" s="8"/>
      <c r="AV10" s="8"/>
      <c r="AW10" s="3"/>
      <c r="AX10" s="8"/>
      <c r="AY10" s="8"/>
    </row>
    <row r="11" spans="1:55" ht="15" customHeight="1" x14ac:dyDescent="0.25">
      <c r="A11" s="345" t="s">
        <v>117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7"/>
      <c r="L11" s="63" t="s">
        <v>10</v>
      </c>
      <c r="M11" s="64"/>
      <c r="N11" s="281" t="s">
        <v>118</v>
      </c>
      <c r="O11" s="282"/>
      <c r="P11" s="282"/>
      <c r="Q11" s="282"/>
      <c r="R11" s="282"/>
      <c r="S11" s="282"/>
      <c r="T11" s="282"/>
      <c r="U11" s="282"/>
      <c r="V11" s="282"/>
      <c r="W11" s="282"/>
      <c r="X11" s="283"/>
      <c r="Y11" s="63" t="s">
        <v>10</v>
      </c>
      <c r="Z11" s="64"/>
      <c r="AA11" s="281" t="s">
        <v>119</v>
      </c>
      <c r="AB11" s="282"/>
      <c r="AC11" s="282"/>
      <c r="AD11" s="282"/>
      <c r="AE11" s="282"/>
      <c r="AF11" s="282"/>
      <c r="AG11" s="282"/>
      <c r="AH11" s="282"/>
      <c r="AI11" s="282"/>
      <c r="AJ11" s="282"/>
      <c r="AK11" s="283"/>
      <c r="AL11" s="65" t="s">
        <v>10</v>
      </c>
      <c r="AM11" s="66"/>
      <c r="AN11" s="2"/>
      <c r="AO11" s="322" t="s">
        <v>98</v>
      </c>
      <c r="AP11" s="323"/>
      <c r="AQ11" s="323"/>
      <c r="AR11" s="323"/>
      <c r="AS11" s="323"/>
      <c r="AT11" s="323"/>
      <c r="AU11" s="323"/>
      <c r="AV11" s="324"/>
      <c r="AW11" s="8"/>
      <c r="AX11" s="336" t="s">
        <v>97</v>
      </c>
      <c r="AY11" s="337"/>
      <c r="AZ11" s="338"/>
    </row>
    <row r="12" spans="1:55" ht="15" customHeight="1" x14ac:dyDescent="0.25">
      <c r="A12" s="278" t="s">
        <v>11</v>
      </c>
      <c r="B12" s="248"/>
      <c r="C12" s="247" t="s">
        <v>12</v>
      </c>
      <c r="D12" s="248"/>
      <c r="E12" s="247" t="s">
        <v>13</v>
      </c>
      <c r="F12" s="248"/>
      <c r="G12" s="247" t="s">
        <v>14</v>
      </c>
      <c r="H12" s="248"/>
      <c r="I12" s="247" t="s">
        <v>15</v>
      </c>
      <c r="J12" s="248"/>
      <c r="K12" s="52"/>
      <c r="L12" s="67"/>
      <c r="M12" s="3"/>
      <c r="N12" s="278" t="s">
        <v>11</v>
      </c>
      <c r="O12" s="248"/>
      <c r="P12" s="247" t="s">
        <v>12</v>
      </c>
      <c r="Q12" s="248"/>
      <c r="R12" s="247" t="s">
        <v>13</v>
      </c>
      <c r="S12" s="248"/>
      <c r="T12" s="247" t="s">
        <v>14</v>
      </c>
      <c r="U12" s="248"/>
      <c r="V12" s="247" t="s">
        <v>15</v>
      </c>
      <c r="W12" s="248"/>
      <c r="X12" s="52"/>
      <c r="Y12" s="67"/>
      <c r="Z12" s="3"/>
      <c r="AA12" s="278" t="s">
        <v>11</v>
      </c>
      <c r="AB12" s="248"/>
      <c r="AC12" s="247" t="s">
        <v>12</v>
      </c>
      <c r="AD12" s="248"/>
      <c r="AE12" s="247" t="s">
        <v>13</v>
      </c>
      <c r="AF12" s="248"/>
      <c r="AG12" s="247" t="s">
        <v>14</v>
      </c>
      <c r="AH12" s="248"/>
      <c r="AI12" s="247" t="s">
        <v>15</v>
      </c>
      <c r="AJ12" s="248"/>
      <c r="AK12" s="52"/>
      <c r="AL12" s="52"/>
      <c r="AM12" s="68"/>
      <c r="AN12" s="3"/>
      <c r="AO12" s="325"/>
      <c r="AP12" s="326"/>
      <c r="AQ12" s="326"/>
      <c r="AR12" s="326"/>
      <c r="AS12" s="326"/>
      <c r="AT12" s="326"/>
      <c r="AU12" s="326"/>
      <c r="AV12" s="327"/>
      <c r="AW12" s="8"/>
      <c r="AX12" s="339"/>
      <c r="AY12" s="340"/>
      <c r="AZ12" s="341"/>
    </row>
    <row r="13" spans="1:55" ht="17.25" customHeight="1" thickBot="1" x14ac:dyDescent="0.3">
      <c r="A13" s="206"/>
      <c r="B13" s="212"/>
      <c r="C13" s="207"/>
      <c r="D13" s="212"/>
      <c r="E13" s="207"/>
      <c r="F13" s="212"/>
      <c r="G13" s="207"/>
      <c r="H13" s="212"/>
      <c r="I13" s="207">
        <f>G13+1</f>
        <v>1</v>
      </c>
      <c r="J13" s="215" t="s">
        <v>37</v>
      </c>
      <c r="K13" s="69" t="s">
        <v>17</v>
      </c>
      <c r="L13" s="70">
        <f>COUNTIF(B14:B17,"")+COUNTIF(D14:D17,"")+COUNTIF(F14:F17,"")+COUNTIF(H14:H17,"")+COUNTIF(J13:J17,"")</f>
        <v>0</v>
      </c>
      <c r="M13" s="3"/>
      <c r="N13" s="206">
        <v>1</v>
      </c>
      <c r="O13" s="212" t="s">
        <v>37</v>
      </c>
      <c r="P13" s="207">
        <f>N13+1</f>
        <v>2</v>
      </c>
      <c r="Q13" s="212" t="s">
        <v>37</v>
      </c>
      <c r="R13" s="207">
        <f>P13+1</f>
        <v>3</v>
      </c>
      <c r="S13" s="212" t="s">
        <v>37</v>
      </c>
      <c r="T13" s="207">
        <f>R13+1</f>
        <v>4</v>
      </c>
      <c r="U13" s="212" t="s">
        <v>37</v>
      </c>
      <c r="V13" s="207">
        <f>T13+1</f>
        <v>5</v>
      </c>
      <c r="W13" s="215" t="s">
        <v>37</v>
      </c>
      <c r="X13" s="69" t="s">
        <v>17</v>
      </c>
      <c r="Y13" s="70">
        <f>COUNTIF(O13:O17,"")+COUNTIF(Q13:Q17,"")+COUNTIF(S13:S17,"")+COUNTIF(U13:U16,"")+COUNTIF(W13:W16,"")</f>
        <v>0</v>
      </c>
      <c r="Z13" s="3"/>
      <c r="AA13" s="206"/>
      <c r="AB13" s="212"/>
      <c r="AC13" s="207"/>
      <c r="AD13" s="212"/>
      <c r="AE13" s="207"/>
      <c r="AF13" s="212"/>
      <c r="AG13" s="207">
        <f>AE13+1</f>
        <v>1</v>
      </c>
      <c r="AH13" s="212" t="s">
        <v>37</v>
      </c>
      <c r="AI13" s="207">
        <f>AG13+1</f>
        <v>2</v>
      </c>
      <c r="AJ13" s="215" t="s">
        <v>37</v>
      </c>
      <c r="AK13" s="69" t="s">
        <v>17</v>
      </c>
      <c r="AL13" s="259">
        <f>COUNTIF(AB14:AB17,"")+COUNTIF(AD14:AD17,"")+COUNTIF(AF14:AF17,"")+COUNTIF(AH13:AH17,"")+COUNTIF(AJ13:AJ17,"")</f>
        <v>18</v>
      </c>
      <c r="AM13" s="260"/>
      <c r="AN13" s="3"/>
      <c r="AO13" s="325"/>
      <c r="AP13" s="326"/>
      <c r="AQ13" s="326"/>
      <c r="AR13" s="326"/>
      <c r="AS13" s="326"/>
      <c r="AT13" s="326"/>
      <c r="AU13" s="326"/>
      <c r="AV13" s="327"/>
      <c r="AW13" s="8"/>
      <c r="AX13" s="342"/>
      <c r="AY13" s="343"/>
      <c r="AZ13" s="344"/>
    </row>
    <row r="14" spans="1:55" ht="17.25" customHeight="1" x14ac:dyDescent="0.25">
      <c r="A14" s="206">
        <f>I13+3</f>
        <v>4</v>
      </c>
      <c r="B14" s="212" t="s">
        <v>37</v>
      </c>
      <c r="C14" s="207">
        <f>A14+1</f>
        <v>5</v>
      </c>
      <c r="D14" s="212" t="s">
        <v>37</v>
      </c>
      <c r="E14" s="207">
        <f>C14+1</f>
        <v>6</v>
      </c>
      <c r="F14" s="212" t="s">
        <v>37</v>
      </c>
      <c r="G14" s="207">
        <f>E14+1</f>
        <v>7</v>
      </c>
      <c r="H14" s="212" t="s">
        <v>37</v>
      </c>
      <c r="I14" s="207">
        <f>G14+1</f>
        <v>8</v>
      </c>
      <c r="J14" s="215" t="s">
        <v>37</v>
      </c>
      <c r="K14" s="71"/>
      <c r="L14" s="67"/>
      <c r="M14" s="3"/>
      <c r="N14" s="206">
        <f>V13+3</f>
        <v>8</v>
      </c>
      <c r="O14" s="212" t="s">
        <v>37</v>
      </c>
      <c r="P14" s="207">
        <f>N14+1</f>
        <v>9</v>
      </c>
      <c r="Q14" s="212" t="s">
        <v>37</v>
      </c>
      <c r="R14" s="207">
        <f>P14+1</f>
        <v>10</v>
      </c>
      <c r="S14" s="212" t="s">
        <v>37</v>
      </c>
      <c r="T14" s="207">
        <f>R14+1</f>
        <v>11</v>
      </c>
      <c r="U14" s="212" t="s">
        <v>37</v>
      </c>
      <c r="V14" s="207">
        <f>T14+1</f>
        <v>12</v>
      </c>
      <c r="W14" s="215" t="s">
        <v>37</v>
      </c>
      <c r="X14" s="71"/>
      <c r="Y14" s="67"/>
      <c r="Z14" s="3"/>
      <c r="AA14" s="206">
        <f>AI13+3</f>
        <v>5</v>
      </c>
      <c r="AB14" s="212" t="s">
        <v>37</v>
      </c>
      <c r="AC14" s="207">
        <f>AA14+1</f>
        <v>6</v>
      </c>
      <c r="AD14" s="212"/>
      <c r="AE14" s="207">
        <f>AC14+1</f>
        <v>7</v>
      </c>
      <c r="AF14" s="212"/>
      <c r="AG14" s="207">
        <f>AE14+1</f>
        <v>8</v>
      </c>
      <c r="AH14" s="212"/>
      <c r="AI14" s="207">
        <f>AG14+1</f>
        <v>9</v>
      </c>
      <c r="AJ14" s="215"/>
      <c r="AK14" s="71"/>
      <c r="AL14" s="276"/>
      <c r="AM14" s="277"/>
      <c r="AN14" s="3"/>
      <c r="AO14" s="288" t="s">
        <v>114</v>
      </c>
      <c r="AP14" s="289"/>
      <c r="AQ14" s="289"/>
      <c r="AR14" s="289"/>
      <c r="AS14" s="289"/>
      <c r="AT14" s="289"/>
      <c r="AU14" s="289"/>
      <c r="AV14" s="290"/>
      <c r="AW14" s="8"/>
      <c r="AX14" s="232" t="s">
        <v>19</v>
      </c>
      <c r="AY14" s="233"/>
      <c r="AZ14" s="236">
        <f>SUM(L13,Y13,AL13,L23,Y23,AL23,L33,Y33,AL33,L43,Y43,AL43)</f>
        <v>170</v>
      </c>
    </row>
    <row r="15" spans="1:55" ht="17.25" customHeight="1" thickBot="1" x14ac:dyDescent="0.3">
      <c r="A15" s="206">
        <f>I14+3</f>
        <v>11</v>
      </c>
      <c r="B15" s="212" t="s">
        <v>37</v>
      </c>
      <c r="C15" s="207">
        <f>A15+1</f>
        <v>12</v>
      </c>
      <c r="D15" s="212" t="s">
        <v>37</v>
      </c>
      <c r="E15" s="207">
        <f>C15+1</f>
        <v>13</v>
      </c>
      <c r="F15" s="212" t="s">
        <v>37</v>
      </c>
      <c r="G15" s="207">
        <f>E15+1</f>
        <v>14</v>
      </c>
      <c r="H15" s="212" t="s">
        <v>37</v>
      </c>
      <c r="I15" s="207">
        <f>G15+1</f>
        <v>15</v>
      </c>
      <c r="J15" s="213" t="s">
        <v>37</v>
      </c>
      <c r="K15" s="72" t="s">
        <v>18</v>
      </c>
      <c r="L15" s="70">
        <f>COUNTIF(B14:B17,"H")+COUNTIF(D14:D17,"H")+COUNTIF(F13:F17,"H")+COUNTIF(H13:H17,"H")+COUNTIF(J13:J17,"H")</f>
        <v>0</v>
      </c>
      <c r="M15" s="3"/>
      <c r="N15" s="206">
        <f>V14+3</f>
        <v>15</v>
      </c>
      <c r="O15" s="212" t="s">
        <v>37</v>
      </c>
      <c r="P15" s="207">
        <f>N15+1</f>
        <v>16</v>
      </c>
      <c r="Q15" s="212" t="s">
        <v>37</v>
      </c>
      <c r="R15" s="207">
        <f>P15+1</f>
        <v>17</v>
      </c>
      <c r="S15" s="212" t="s">
        <v>37</v>
      </c>
      <c r="T15" s="207">
        <f>R15+1</f>
        <v>18</v>
      </c>
      <c r="U15" s="212" t="s">
        <v>37</v>
      </c>
      <c r="V15" s="207">
        <f>T15+1</f>
        <v>19</v>
      </c>
      <c r="W15" s="213" t="s">
        <v>37</v>
      </c>
      <c r="X15" s="72" t="s">
        <v>18</v>
      </c>
      <c r="Y15" s="70">
        <f>COUNTIF(O13:O17,"H")+COUNTIF(Q13:Q16,"H")+COUNTIF(S13:S16,"H")+COUNTIF(U13:U16,"H")+COUNTIF(W13:W16,"H")</f>
        <v>0</v>
      </c>
      <c r="Z15" s="3"/>
      <c r="AA15" s="206">
        <f>AI14+3</f>
        <v>12</v>
      </c>
      <c r="AB15" s="212"/>
      <c r="AC15" s="207">
        <f>AA15+1</f>
        <v>13</v>
      </c>
      <c r="AD15" s="212"/>
      <c r="AE15" s="207">
        <f>AC15+1</f>
        <v>14</v>
      </c>
      <c r="AF15" s="212"/>
      <c r="AG15" s="207">
        <f>AE15+1</f>
        <v>15</v>
      </c>
      <c r="AH15" s="212"/>
      <c r="AI15" s="207">
        <f>AG15+1</f>
        <v>16</v>
      </c>
      <c r="AJ15" s="213"/>
      <c r="AK15" s="72" t="s">
        <v>18</v>
      </c>
      <c r="AL15" s="259">
        <f>COUNTIF(AB14:AB17,"H")+COUNTIF(AD13:AD17,"H")+COUNTIF(AF13:AF17,"H")+COUNTIF(AH13:AH16,"H")+COUNTIF(AJ13:AJ16,"H")</f>
        <v>0</v>
      </c>
      <c r="AM15" s="260"/>
      <c r="AN15" s="3"/>
      <c r="AO15" s="291"/>
      <c r="AP15" s="292"/>
      <c r="AQ15" s="292"/>
      <c r="AR15" s="292"/>
      <c r="AS15" s="292"/>
      <c r="AT15" s="292"/>
      <c r="AU15" s="292"/>
      <c r="AV15" s="293"/>
      <c r="AW15" s="8"/>
      <c r="AX15" s="234"/>
      <c r="AY15" s="235"/>
      <c r="AZ15" s="237"/>
    </row>
    <row r="16" spans="1:55" ht="17.25" customHeight="1" x14ac:dyDescent="0.25">
      <c r="A16" s="206">
        <f>I15+3</f>
        <v>18</v>
      </c>
      <c r="B16" s="212" t="s">
        <v>37</v>
      </c>
      <c r="C16" s="207">
        <f>A16+1</f>
        <v>19</v>
      </c>
      <c r="D16" s="212" t="s">
        <v>37</v>
      </c>
      <c r="E16" s="207">
        <f>C16+1</f>
        <v>20</v>
      </c>
      <c r="F16" s="212" t="s">
        <v>37</v>
      </c>
      <c r="G16" s="207">
        <f>E16+1</f>
        <v>21</v>
      </c>
      <c r="H16" s="212" t="s">
        <v>37</v>
      </c>
      <c r="I16" s="207">
        <f>G16+1</f>
        <v>22</v>
      </c>
      <c r="J16" s="213" t="s">
        <v>37</v>
      </c>
      <c r="K16" s="71"/>
      <c r="L16" s="67"/>
      <c r="M16" s="3"/>
      <c r="N16" s="206">
        <f>V15+3</f>
        <v>22</v>
      </c>
      <c r="O16" s="212" t="s">
        <v>37</v>
      </c>
      <c r="P16" s="207">
        <f>N16+1</f>
        <v>23</v>
      </c>
      <c r="Q16" s="212" t="s">
        <v>37</v>
      </c>
      <c r="R16" s="207">
        <f>P16+1</f>
        <v>24</v>
      </c>
      <c r="S16" s="212" t="s">
        <v>37</v>
      </c>
      <c r="T16" s="207">
        <f>R16+1</f>
        <v>25</v>
      </c>
      <c r="U16" s="212" t="s">
        <v>37</v>
      </c>
      <c r="V16" s="207">
        <f>T16+1</f>
        <v>26</v>
      </c>
      <c r="W16" s="213" t="s">
        <v>37</v>
      </c>
      <c r="X16" s="71"/>
      <c r="Y16" s="67"/>
      <c r="Z16" s="3"/>
      <c r="AA16" s="206">
        <f>AI15+3</f>
        <v>19</v>
      </c>
      <c r="AB16" s="212"/>
      <c r="AC16" s="207">
        <f>AA16+1</f>
        <v>20</v>
      </c>
      <c r="AD16" s="212"/>
      <c r="AE16" s="207">
        <f>AC16+1</f>
        <v>21</v>
      </c>
      <c r="AF16" s="212"/>
      <c r="AG16" s="207">
        <f>AE16+1</f>
        <v>22</v>
      </c>
      <c r="AH16" s="212"/>
      <c r="AI16" s="207">
        <f>AG16+1</f>
        <v>23</v>
      </c>
      <c r="AJ16" s="213"/>
      <c r="AK16" s="71"/>
      <c r="AL16" s="276"/>
      <c r="AM16" s="277"/>
      <c r="AN16" s="3"/>
      <c r="AO16" s="241" t="s">
        <v>100</v>
      </c>
      <c r="AP16" s="242"/>
      <c r="AQ16" s="242"/>
      <c r="AR16" s="242"/>
      <c r="AS16" s="242"/>
      <c r="AT16" s="243"/>
      <c r="AU16" s="328" t="s">
        <v>99</v>
      </c>
      <c r="AV16" s="329"/>
      <c r="AW16" s="8"/>
      <c r="AX16" s="238" t="s">
        <v>21</v>
      </c>
      <c r="AY16" s="239"/>
      <c r="AZ16" s="240">
        <f>SUM(L15,Y15,AL15,L25,Y25,AL25,L35,Y35,AL35,L45,Y45,AL45)</f>
        <v>1</v>
      </c>
    </row>
    <row r="17" spans="1:52" ht="17.25" customHeight="1" thickBot="1" x14ac:dyDescent="0.3">
      <c r="A17" s="208">
        <f>I16+3</f>
        <v>25</v>
      </c>
      <c r="B17" s="214" t="s">
        <v>37</v>
      </c>
      <c r="C17" s="209">
        <f>A17+1</f>
        <v>26</v>
      </c>
      <c r="D17" s="214" t="s">
        <v>37</v>
      </c>
      <c r="E17" s="209">
        <f>C17+1</f>
        <v>27</v>
      </c>
      <c r="F17" s="214" t="s">
        <v>37</v>
      </c>
      <c r="G17" s="209">
        <f>E17+1</f>
        <v>28</v>
      </c>
      <c r="H17" s="214" t="s">
        <v>37</v>
      </c>
      <c r="I17" s="209">
        <f>G17+1</f>
        <v>29</v>
      </c>
      <c r="J17" s="216" t="s">
        <v>37</v>
      </c>
      <c r="K17" s="72" t="s">
        <v>20</v>
      </c>
      <c r="L17" s="70">
        <f>COUNTIF(B14:B17,"O")+COUNTIF(D14:D17,"O")+COUNTIF(F13:F17,"O")+COUNTIF(H13:H17,"O")+COUNTIF(J13:J17,"O")</f>
        <v>0</v>
      </c>
      <c r="M17" s="3"/>
      <c r="N17" s="208">
        <f>V16+3</f>
        <v>29</v>
      </c>
      <c r="O17" s="214" t="s">
        <v>37</v>
      </c>
      <c r="P17" s="209">
        <v>30</v>
      </c>
      <c r="Q17" s="214" t="s">
        <v>37</v>
      </c>
      <c r="R17" s="209">
        <v>31</v>
      </c>
      <c r="S17" s="214" t="s">
        <v>37</v>
      </c>
      <c r="T17" s="209"/>
      <c r="U17" s="214"/>
      <c r="V17" s="209"/>
      <c r="W17" s="216"/>
      <c r="X17" s="72" t="s">
        <v>20</v>
      </c>
      <c r="Y17" s="70">
        <f>COUNTIF(O13:O17,"O")+COUNTIF(Q13:Q16,"O")+COUNTIF(S13:S16,"O")+COUNTIF(U13:U16,"O")+COUNTIF(W13:W16,"O")</f>
        <v>0</v>
      </c>
      <c r="Z17" s="3"/>
      <c r="AA17" s="206">
        <f>AI16+3</f>
        <v>26</v>
      </c>
      <c r="AB17" s="214"/>
      <c r="AC17" s="207">
        <f>AA17+1</f>
        <v>27</v>
      </c>
      <c r="AD17" s="214"/>
      <c r="AE17" s="207">
        <f>AC17+1</f>
        <v>28</v>
      </c>
      <c r="AF17" s="214" t="s">
        <v>142</v>
      </c>
      <c r="AG17" s="207">
        <v>29</v>
      </c>
      <c r="AH17" s="214"/>
      <c r="AI17" s="207">
        <v>30</v>
      </c>
      <c r="AJ17" s="217"/>
      <c r="AK17" s="72" t="s">
        <v>20</v>
      </c>
      <c r="AL17" s="259">
        <f>COUNTIF(AB14:AB17,"O")+COUNTIF(AD13:AD17,"O")+COUNTIF(AF13:AF17,"O")+COUNTIF(AH13:AH16,"O")+COUNTIF(AJ13:AJ16,"O")</f>
        <v>1</v>
      </c>
      <c r="AM17" s="260"/>
      <c r="AN17" s="3"/>
      <c r="AO17" s="244"/>
      <c r="AP17" s="245"/>
      <c r="AQ17" s="245"/>
      <c r="AR17" s="245"/>
      <c r="AS17" s="245"/>
      <c r="AT17" s="246"/>
      <c r="AU17" s="330"/>
      <c r="AV17" s="331"/>
      <c r="AW17" s="8"/>
      <c r="AX17" s="234"/>
      <c r="AY17" s="235"/>
      <c r="AZ17" s="237"/>
    </row>
    <row r="18" spans="1:52" ht="15" customHeight="1" x14ac:dyDescent="0.25">
      <c r="A18" s="203" t="s">
        <v>75</v>
      </c>
      <c r="B18" s="204"/>
      <c r="C18" s="205"/>
      <c r="D18" s="205"/>
      <c r="E18" s="204"/>
      <c r="F18" s="204"/>
      <c r="G18" s="204"/>
      <c r="H18" s="204"/>
      <c r="I18" s="204"/>
      <c r="J18" s="30"/>
      <c r="K18" s="71"/>
      <c r="L18" s="67"/>
      <c r="M18" s="3"/>
      <c r="N18" s="203" t="s">
        <v>75</v>
      </c>
      <c r="O18" s="38"/>
      <c r="P18" s="38"/>
      <c r="Q18" s="38"/>
      <c r="R18" s="38"/>
      <c r="S18" s="38"/>
      <c r="T18" s="38"/>
      <c r="U18" s="38"/>
      <c r="V18" s="38"/>
      <c r="W18" s="9"/>
      <c r="X18" s="71"/>
      <c r="Y18" s="67"/>
      <c r="Z18" s="3"/>
      <c r="AA18" s="203" t="s">
        <v>75</v>
      </c>
      <c r="AB18" s="38"/>
      <c r="AC18" s="38"/>
      <c r="AD18" s="38"/>
      <c r="AE18" s="38"/>
      <c r="AF18" s="38"/>
      <c r="AG18" s="38"/>
      <c r="AH18" s="38"/>
      <c r="AI18" s="38"/>
      <c r="AJ18" s="9"/>
      <c r="AK18" s="71"/>
      <c r="AL18" s="279"/>
      <c r="AM18" s="280"/>
      <c r="AN18" s="3"/>
      <c r="AO18" s="249"/>
      <c r="AP18" s="250"/>
      <c r="AQ18" s="250"/>
      <c r="AR18" s="250"/>
      <c r="AS18" s="250"/>
      <c r="AT18" s="251"/>
      <c r="AU18" s="255"/>
      <c r="AV18" s="256"/>
      <c r="AW18" s="8"/>
      <c r="AX18" s="238" t="s">
        <v>20</v>
      </c>
      <c r="AY18" s="239"/>
      <c r="AZ18" s="240">
        <f>SUM(L17,Y17,AL17,L27,Y27,AL27,L37,Y37,AL37,L47,Y47,AL47)</f>
        <v>9</v>
      </c>
    </row>
    <row r="19" spans="1:52" ht="15" customHeight="1" thickBot="1" x14ac:dyDescent="0.3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75" t="s">
        <v>22</v>
      </c>
      <c r="L19" s="76">
        <f>SUM(L13,L15,L17)</f>
        <v>0</v>
      </c>
      <c r="M19" s="3"/>
      <c r="N19" s="31"/>
      <c r="O19" s="32"/>
      <c r="P19" s="32"/>
      <c r="Q19" s="32"/>
      <c r="R19" s="32"/>
      <c r="S19" s="32"/>
      <c r="T19" s="32"/>
      <c r="U19" s="32"/>
      <c r="V19" s="32"/>
      <c r="W19" s="32"/>
      <c r="X19" s="75" t="s">
        <v>22</v>
      </c>
      <c r="Y19" s="76">
        <f>SUM(Y13,Y15,Y17)</f>
        <v>0</v>
      </c>
      <c r="Z19" s="3"/>
      <c r="AA19" s="31"/>
      <c r="AB19" s="32"/>
      <c r="AC19" s="32"/>
      <c r="AD19" s="32"/>
      <c r="AE19" s="32"/>
      <c r="AF19" s="32"/>
      <c r="AG19" s="32"/>
      <c r="AH19" s="32"/>
      <c r="AI19" s="32"/>
      <c r="AJ19" s="32"/>
      <c r="AK19" s="75" t="s">
        <v>22</v>
      </c>
      <c r="AL19" s="274">
        <f>SUM(AL13,AL15,AL17)</f>
        <v>19</v>
      </c>
      <c r="AM19" s="275"/>
      <c r="AN19" s="3"/>
      <c r="AO19" s="252"/>
      <c r="AP19" s="253"/>
      <c r="AQ19" s="253"/>
      <c r="AR19" s="253"/>
      <c r="AS19" s="253"/>
      <c r="AT19" s="254"/>
      <c r="AU19" s="257"/>
      <c r="AV19" s="258"/>
      <c r="AW19" s="8"/>
      <c r="AX19" s="234"/>
      <c r="AY19" s="235"/>
      <c r="AZ19" s="237"/>
    </row>
    <row r="20" spans="1:52" ht="15" customHeight="1" thickBo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3"/>
      <c r="AL20" s="33"/>
      <c r="AM20" s="3"/>
      <c r="AN20" s="3"/>
      <c r="AO20" s="249"/>
      <c r="AP20" s="250"/>
      <c r="AQ20" s="250"/>
      <c r="AR20" s="250"/>
      <c r="AS20" s="250"/>
      <c r="AT20" s="251"/>
      <c r="AU20" s="255"/>
      <c r="AV20" s="256"/>
      <c r="AW20" s="8"/>
      <c r="AX20" s="238" t="s">
        <v>16</v>
      </c>
      <c r="AY20" s="239"/>
      <c r="AZ20" s="240">
        <f>SUM(AZ14:AZ19)</f>
        <v>180</v>
      </c>
    </row>
    <row r="21" spans="1:52" ht="15" customHeight="1" x14ac:dyDescent="0.25">
      <c r="A21" s="281" t="s">
        <v>120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3"/>
      <c r="L21" s="63" t="s">
        <v>10</v>
      </c>
      <c r="M21" s="64"/>
      <c r="N21" s="281" t="s">
        <v>121</v>
      </c>
      <c r="O21" s="282"/>
      <c r="P21" s="282"/>
      <c r="Q21" s="282"/>
      <c r="R21" s="282"/>
      <c r="S21" s="282"/>
      <c r="T21" s="282"/>
      <c r="U21" s="282"/>
      <c r="V21" s="282"/>
      <c r="W21" s="282"/>
      <c r="X21" s="283"/>
      <c r="Y21" s="63" t="s">
        <v>10</v>
      </c>
      <c r="Z21" s="64"/>
      <c r="AA21" s="281" t="s">
        <v>122</v>
      </c>
      <c r="AB21" s="282"/>
      <c r="AC21" s="282"/>
      <c r="AD21" s="282"/>
      <c r="AE21" s="282"/>
      <c r="AF21" s="282"/>
      <c r="AG21" s="282"/>
      <c r="AH21" s="282"/>
      <c r="AI21" s="282"/>
      <c r="AJ21" s="282"/>
      <c r="AK21" s="283"/>
      <c r="AL21" s="65" t="s">
        <v>10</v>
      </c>
      <c r="AM21" s="66"/>
      <c r="AN21" s="2"/>
      <c r="AO21" s="252"/>
      <c r="AP21" s="253"/>
      <c r="AQ21" s="253"/>
      <c r="AR21" s="253"/>
      <c r="AS21" s="253"/>
      <c r="AT21" s="254"/>
      <c r="AU21" s="257"/>
      <c r="AV21" s="258"/>
      <c r="AW21" s="34"/>
      <c r="AX21" s="234"/>
      <c r="AY21" s="235"/>
      <c r="AZ21" s="237"/>
    </row>
    <row r="22" spans="1:52" ht="15" customHeight="1" x14ac:dyDescent="0.25">
      <c r="A22" s="278" t="s">
        <v>11</v>
      </c>
      <c r="B22" s="248"/>
      <c r="C22" s="247" t="s">
        <v>12</v>
      </c>
      <c r="D22" s="248"/>
      <c r="E22" s="247" t="s">
        <v>13</v>
      </c>
      <c r="F22" s="248"/>
      <c r="G22" s="247" t="s">
        <v>14</v>
      </c>
      <c r="H22" s="248"/>
      <c r="I22" s="247" t="s">
        <v>15</v>
      </c>
      <c r="J22" s="248"/>
      <c r="K22" s="52"/>
      <c r="L22" s="67"/>
      <c r="M22" s="3"/>
      <c r="N22" s="278" t="s">
        <v>11</v>
      </c>
      <c r="O22" s="248"/>
      <c r="P22" s="247" t="s">
        <v>12</v>
      </c>
      <c r="Q22" s="248"/>
      <c r="R22" s="247" t="s">
        <v>13</v>
      </c>
      <c r="S22" s="248"/>
      <c r="T22" s="247" t="s">
        <v>14</v>
      </c>
      <c r="U22" s="248"/>
      <c r="V22" s="247" t="s">
        <v>15</v>
      </c>
      <c r="W22" s="248"/>
      <c r="X22" s="52"/>
      <c r="Y22" s="67"/>
      <c r="Z22" s="3"/>
      <c r="AA22" s="278" t="s">
        <v>11</v>
      </c>
      <c r="AB22" s="248"/>
      <c r="AC22" s="247" t="s">
        <v>12</v>
      </c>
      <c r="AD22" s="248"/>
      <c r="AE22" s="247" t="s">
        <v>13</v>
      </c>
      <c r="AF22" s="248"/>
      <c r="AG22" s="247" t="s">
        <v>14</v>
      </c>
      <c r="AH22" s="248"/>
      <c r="AI22" s="247" t="s">
        <v>15</v>
      </c>
      <c r="AJ22" s="248"/>
      <c r="AK22" s="52"/>
      <c r="AL22" s="52"/>
      <c r="AM22" s="68"/>
      <c r="AN22" s="3"/>
      <c r="AO22" s="249"/>
      <c r="AP22" s="250"/>
      <c r="AQ22" s="250"/>
      <c r="AR22" s="250"/>
      <c r="AS22" s="250"/>
      <c r="AT22" s="251"/>
      <c r="AU22" s="255"/>
      <c r="AV22" s="256"/>
      <c r="AW22" s="8"/>
      <c r="AX22" s="8"/>
      <c r="AY22" s="8"/>
      <c r="AZ22" s="27"/>
    </row>
    <row r="23" spans="1:52" ht="17.25" customHeight="1" thickBot="1" x14ac:dyDescent="0.35">
      <c r="A23" s="206">
        <v>3</v>
      </c>
      <c r="B23" s="212"/>
      <c r="C23" s="207">
        <v>4</v>
      </c>
      <c r="D23" s="212"/>
      <c r="E23" s="207">
        <v>5</v>
      </c>
      <c r="F23" s="212"/>
      <c r="G23" s="207">
        <f>E23+1</f>
        <v>6</v>
      </c>
      <c r="H23" s="212"/>
      <c r="I23" s="207">
        <f>G23+1</f>
        <v>7</v>
      </c>
      <c r="J23" s="215"/>
      <c r="K23" s="69" t="s">
        <v>17</v>
      </c>
      <c r="L23" s="70">
        <f>COUNTIF(B23:B27,"")+COUNTIF(D23:D26,"")+COUNTIF(F23:F26,"")+COUNTIF(H23:H26,"")+COUNTIF(J23:J26,"")</f>
        <v>20</v>
      </c>
      <c r="M23" s="3"/>
      <c r="N23" s="206"/>
      <c r="O23" s="212"/>
      <c r="P23" s="207">
        <v>1</v>
      </c>
      <c r="Q23" s="212"/>
      <c r="R23" s="207">
        <f>P23+1</f>
        <v>2</v>
      </c>
      <c r="S23" s="212"/>
      <c r="T23" s="207">
        <f>R23+1</f>
        <v>3</v>
      </c>
      <c r="U23" s="212"/>
      <c r="V23" s="207">
        <f>T23+1</f>
        <v>4</v>
      </c>
      <c r="W23" s="215"/>
      <c r="X23" s="69" t="s">
        <v>17</v>
      </c>
      <c r="Y23" s="70">
        <f>COUNTIF(O24:O27,"")+COUNTIF(Q23:Q27,"")+COUNTIF(S23:S27,"")+COUNTIF(U23:U26,"")+COUNTIF(W23:W26,"")</f>
        <v>17</v>
      </c>
      <c r="Z23" s="3"/>
      <c r="AA23" s="206"/>
      <c r="AB23" s="212"/>
      <c r="AC23" s="207"/>
      <c r="AD23" s="212"/>
      <c r="AE23" s="207"/>
      <c r="AF23" s="212"/>
      <c r="AG23" s="207">
        <v>1</v>
      </c>
      <c r="AH23" s="212"/>
      <c r="AI23" s="207">
        <f>AG23+1</f>
        <v>2</v>
      </c>
      <c r="AJ23" s="215"/>
      <c r="AK23" s="69" t="s">
        <v>17</v>
      </c>
      <c r="AL23" s="259">
        <f>COUNTIF(AB24:AB27,"")+COUNTIF(AD24:AD27,"")+COUNTIF(AF24:AF27,"")+COUNTIF(AH23:AH27,"")+COUNTIF(AJ23:AJ27,"")</f>
        <v>15</v>
      </c>
      <c r="AM23" s="260"/>
      <c r="AN23" s="3"/>
      <c r="AO23" s="252"/>
      <c r="AP23" s="253"/>
      <c r="AQ23" s="253"/>
      <c r="AR23" s="253"/>
      <c r="AS23" s="253"/>
      <c r="AT23" s="254"/>
      <c r="AU23" s="257"/>
      <c r="AV23" s="258"/>
      <c r="AW23" s="36"/>
      <c r="AX23" s="77"/>
      <c r="AY23" s="61"/>
      <c r="AZ23" s="25"/>
    </row>
    <row r="24" spans="1:52" ht="17.25" customHeight="1" x14ac:dyDescent="0.25">
      <c r="A24" s="206">
        <f>I23+3</f>
        <v>10</v>
      </c>
      <c r="B24" s="212"/>
      <c r="C24" s="207">
        <f>A24+1</f>
        <v>11</v>
      </c>
      <c r="D24" s="212"/>
      <c r="E24" s="207">
        <f>C24+1</f>
        <v>12</v>
      </c>
      <c r="F24" s="212"/>
      <c r="G24" s="207">
        <f>E24+1</f>
        <v>13</v>
      </c>
      <c r="H24" s="212"/>
      <c r="I24" s="207">
        <f>G24+1</f>
        <v>14</v>
      </c>
      <c r="J24" s="215"/>
      <c r="K24" s="71"/>
      <c r="L24" s="67"/>
      <c r="M24" s="3"/>
      <c r="N24" s="206">
        <f>V23+3</f>
        <v>7</v>
      </c>
      <c r="O24" s="212"/>
      <c r="P24" s="207">
        <f>N24+1</f>
        <v>8</v>
      </c>
      <c r="Q24" s="212"/>
      <c r="R24" s="207">
        <f>P24+1</f>
        <v>9</v>
      </c>
      <c r="S24" s="212"/>
      <c r="T24" s="207">
        <f>R24+1</f>
        <v>10</v>
      </c>
      <c r="U24" s="212"/>
      <c r="V24" s="207">
        <f>T24+1</f>
        <v>11</v>
      </c>
      <c r="W24" s="215"/>
      <c r="X24" s="71"/>
      <c r="Y24" s="67"/>
      <c r="Z24" s="3"/>
      <c r="AA24" s="206">
        <f>AI23+3</f>
        <v>5</v>
      </c>
      <c r="AB24" s="212"/>
      <c r="AC24" s="207">
        <f>AA24+1</f>
        <v>6</v>
      </c>
      <c r="AD24" s="212"/>
      <c r="AE24" s="207">
        <f>AC24+1</f>
        <v>7</v>
      </c>
      <c r="AF24" s="212"/>
      <c r="AG24" s="207">
        <f>AE24+1</f>
        <v>8</v>
      </c>
      <c r="AH24" s="212"/>
      <c r="AI24" s="207">
        <f>AG24+1</f>
        <v>9</v>
      </c>
      <c r="AJ24" s="215"/>
      <c r="AK24" s="71"/>
      <c r="AL24" s="276"/>
      <c r="AM24" s="277"/>
      <c r="AN24" s="3"/>
      <c r="AO24" s="249"/>
      <c r="AP24" s="250"/>
      <c r="AQ24" s="250"/>
      <c r="AR24" s="250"/>
      <c r="AS24" s="250"/>
      <c r="AT24" s="251"/>
      <c r="AU24" s="255"/>
      <c r="AV24" s="256"/>
      <c r="AW24" s="36"/>
      <c r="AX24" s="313" t="s">
        <v>94</v>
      </c>
      <c r="AY24" s="314"/>
      <c r="AZ24" s="315"/>
    </row>
    <row r="25" spans="1:52" ht="17.25" customHeight="1" x14ac:dyDescent="0.25">
      <c r="A25" s="206">
        <f>I24+3</f>
        <v>17</v>
      </c>
      <c r="B25" s="212"/>
      <c r="C25" s="207">
        <f>A25+1</f>
        <v>18</v>
      </c>
      <c r="D25" s="212"/>
      <c r="E25" s="207">
        <f>C25+1</f>
        <v>19</v>
      </c>
      <c r="F25" s="212"/>
      <c r="G25" s="207">
        <f>E25+1</f>
        <v>20</v>
      </c>
      <c r="H25" s="212"/>
      <c r="I25" s="207">
        <f>G25+1</f>
        <v>21</v>
      </c>
      <c r="J25" s="213"/>
      <c r="K25" s="72" t="s">
        <v>18</v>
      </c>
      <c r="L25" s="70">
        <f>COUNTIF(B24:B27,"H")+COUNTIF(D24:D27,"H")+COUNTIF(F24:F27,"H")+COUNTIF(H23:H27,"H")+COUNTIF(J23:J27,"H")</f>
        <v>0</v>
      </c>
      <c r="M25" s="3"/>
      <c r="N25" s="206">
        <f>V24+3</f>
        <v>14</v>
      </c>
      <c r="O25" s="212"/>
      <c r="P25" s="207">
        <f>N25+1</f>
        <v>15</v>
      </c>
      <c r="Q25" s="212" t="s">
        <v>37</v>
      </c>
      <c r="R25" s="207">
        <f>P25+1</f>
        <v>16</v>
      </c>
      <c r="S25" s="212"/>
      <c r="T25" s="207">
        <f>R25+1</f>
        <v>17</v>
      </c>
      <c r="U25" s="212"/>
      <c r="V25" s="207">
        <f>T25+1</f>
        <v>18</v>
      </c>
      <c r="W25" s="213"/>
      <c r="X25" s="72" t="s">
        <v>18</v>
      </c>
      <c r="Y25" s="70">
        <f>COUNTIF(O23:O27,"H")+COUNTIF(Q23:Q26,"H")+COUNTIF(S23:S26,"H")+COUNTIF(U23:U26,"H")+COUNTIF(W23:W26,"H")</f>
        <v>0</v>
      </c>
      <c r="Z25" s="3"/>
      <c r="AA25" s="206">
        <f>AI24+3</f>
        <v>12</v>
      </c>
      <c r="AB25" s="212"/>
      <c r="AC25" s="207">
        <f>AA25+1</f>
        <v>13</v>
      </c>
      <c r="AD25" s="212"/>
      <c r="AE25" s="207">
        <f>AC25+1</f>
        <v>14</v>
      </c>
      <c r="AF25" s="212"/>
      <c r="AG25" s="207">
        <f>AE25+1</f>
        <v>15</v>
      </c>
      <c r="AH25" s="212"/>
      <c r="AI25" s="207">
        <f>AG25+1</f>
        <v>16</v>
      </c>
      <c r="AJ25" s="213"/>
      <c r="AK25" s="72" t="s">
        <v>18</v>
      </c>
      <c r="AL25" s="259">
        <f>COUNTIF(AB24:AB27,"H")+COUNTIF(AD23:AD27,"H")+COUNTIF(AF23:AF27,"H")+COUNTIF(AH23:AH27,"H")+COUNTIF(AJ23:AJ26,"H")</f>
        <v>0</v>
      </c>
      <c r="AM25" s="260"/>
      <c r="AN25" s="3"/>
      <c r="AO25" s="252"/>
      <c r="AP25" s="253"/>
      <c r="AQ25" s="253"/>
      <c r="AR25" s="253"/>
      <c r="AS25" s="253"/>
      <c r="AT25" s="254"/>
      <c r="AU25" s="257"/>
      <c r="AV25" s="258"/>
      <c r="AW25" s="36"/>
      <c r="AX25" s="316"/>
      <c r="AY25" s="317"/>
      <c r="AZ25" s="318"/>
    </row>
    <row r="26" spans="1:52" ht="17.25" customHeight="1" x14ac:dyDescent="0.25">
      <c r="A26" s="206">
        <f>I25+3</f>
        <v>24</v>
      </c>
      <c r="B26" s="212"/>
      <c r="C26" s="207">
        <f>A26+1</f>
        <v>25</v>
      </c>
      <c r="D26" s="212"/>
      <c r="E26" s="207">
        <f>C26+1</f>
        <v>26</v>
      </c>
      <c r="F26" s="212" t="s">
        <v>142</v>
      </c>
      <c r="G26" s="207">
        <f>E26+1</f>
        <v>27</v>
      </c>
      <c r="H26" s="212"/>
      <c r="I26" s="207">
        <f>G26+1</f>
        <v>28</v>
      </c>
      <c r="J26" s="213"/>
      <c r="K26" s="71"/>
      <c r="L26" s="67"/>
      <c r="M26" s="3"/>
      <c r="N26" s="206">
        <f>V25+3</f>
        <v>21</v>
      </c>
      <c r="O26" s="212"/>
      <c r="P26" s="207">
        <f>N26+1</f>
        <v>22</v>
      </c>
      <c r="Q26" s="212"/>
      <c r="R26" s="207">
        <f>P26+1</f>
        <v>23</v>
      </c>
      <c r="S26" s="212" t="s">
        <v>37</v>
      </c>
      <c r="T26" s="207">
        <f>R26+1</f>
        <v>24</v>
      </c>
      <c r="U26" s="212" t="s">
        <v>37</v>
      </c>
      <c r="V26" s="207">
        <f>T26+1</f>
        <v>25</v>
      </c>
      <c r="W26" s="213" t="s">
        <v>37</v>
      </c>
      <c r="X26" s="71"/>
      <c r="Y26" s="67"/>
      <c r="Z26" s="3"/>
      <c r="AA26" s="206">
        <f>AI25+3</f>
        <v>19</v>
      </c>
      <c r="AB26" s="212"/>
      <c r="AC26" s="207">
        <f>AA26+1</f>
        <v>20</v>
      </c>
      <c r="AD26" s="212"/>
      <c r="AE26" s="207">
        <f>AC26+1</f>
        <v>21</v>
      </c>
      <c r="AF26" s="212" t="s">
        <v>142</v>
      </c>
      <c r="AG26" s="207">
        <f>AE26+1</f>
        <v>22</v>
      </c>
      <c r="AH26" s="212"/>
      <c r="AI26" s="207">
        <f>AG26+1</f>
        <v>23</v>
      </c>
      <c r="AJ26" s="213" t="s">
        <v>37</v>
      </c>
      <c r="AK26" s="71"/>
      <c r="AL26" s="276"/>
      <c r="AM26" s="277"/>
      <c r="AN26" s="3"/>
      <c r="AO26" s="249"/>
      <c r="AP26" s="250"/>
      <c r="AQ26" s="250"/>
      <c r="AR26" s="250"/>
      <c r="AS26" s="250"/>
      <c r="AT26" s="251"/>
      <c r="AU26" s="255"/>
      <c r="AV26" s="256"/>
      <c r="AW26" s="3"/>
      <c r="AX26" s="316"/>
      <c r="AY26" s="317"/>
      <c r="AZ26" s="318"/>
    </row>
    <row r="27" spans="1:52" ht="17.25" customHeight="1" thickBot="1" x14ac:dyDescent="0.3">
      <c r="A27" s="210">
        <f>I26+3</f>
        <v>31</v>
      </c>
      <c r="B27" s="218"/>
      <c r="C27" s="211"/>
      <c r="D27" s="218"/>
      <c r="E27" s="211"/>
      <c r="F27" s="218"/>
      <c r="G27" s="211"/>
      <c r="H27" s="218"/>
      <c r="I27" s="211"/>
      <c r="J27" s="216"/>
      <c r="K27" s="72" t="s">
        <v>20</v>
      </c>
      <c r="L27" s="70">
        <f>COUNTIF(B24:B27,"O")+COUNTIF(D24:D27,"O")+COUNTIF(F24:F27,"O")+COUNTIF(H23:H27,"O")+COUNTIF(J23:J27,"O")</f>
        <v>1</v>
      </c>
      <c r="M27" s="3"/>
      <c r="N27" s="210">
        <f>V26+3</f>
        <v>28</v>
      </c>
      <c r="O27" s="218"/>
      <c r="P27" s="211">
        <v>29</v>
      </c>
      <c r="Q27" s="218"/>
      <c r="R27" s="211">
        <v>30</v>
      </c>
      <c r="S27" s="218" t="s">
        <v>142</v>
      </c>
      <c r="T27" s="211"/>
      <c r="U27" s="218"/>
      <c r="V27" s="211"/>
      <c r="W27" s="216"/>
      <c r="X27" s="72" t="s">
        <v>20</v>
      </c>
      <c r="Y27" s="70">
        <f>COUNTIF(O23:O27,"O")+COUNTIF(Q23:Q27,"O")+COUNTIF(S23:S27,"O")+COUNTIF(U23:U27,"O")+COUNTIF(W23:W27,"O")</f>
        <v>1</v>
      </c>
      <c r="Z27" s="3"/>
      <c r="AA27" s="210">
        <f>AI26+3</f>
        <v>26</v>
      </c>
      <c r="AB27" s="218" t="s">
        <v>37</v>
      </c>
      <c r="AC27" s="211">
        <f>AA27+1</f>
        <v>27</v>
      </c>
      <c r="AD27" s="218" t="s">
        <v>37</v>
      </c>
      <c r="AE27" s="211">
        <f>AC27+1</f>
        <v>28</v>
      </c>
      <c r="AF27" s="218" t="s">
        <v>37</v>
      </c>
      <c r="AG27" s="211">
        <f>AE27+1</f>
        <v>29</v>
      </c>
      <c r="AH27" s="218" t="s">
        <v>37</v>
      </c>
      <c r="AI27" s="211">
        <v>30</v>
      </c>
      <c r="AJ27" s="216" t="s">
        <v>37</v>
      </c>
      <c r="AK27" s="72" t="s">
        <v>20</v>
      </c>
      <c r="AL27" s="259">
        <f>COUNTIF(AB24:AB27,"O")+COUNTIF(AD23:AD27,"O")+COUNTIF(AF23:AF27,"O")+COUNTIF(AH23:AH27,"O")+COUNTIF(AJ23:AJ26,"O")</f>
        <v>1</v>
      </c>
      <c r="AM27" s="260"/>
      <c r="AN27" s="3"/>
      <c r="AO27" s="252"/>
      <c r="AP27" s="253"/>
      <c r="AQ27" s="253"/>
      <c r="AR27" s="253"/>
      <c r="AS27" s="253"/>
      <c r="AT27" s="254"/>
      <c r="AU27" s="257"/>
      <c r="AV27" s="258"/>
      <c r="AW27" s="3"/>
      <c r="AX27" s="316"/>
      <c r="AY27" s="317"/>
      <c r="AZ27" s="318"/>
    </row>
    <row r="28" spans="1:52" ht="15" customHeight="1" x14ac:dyDescent="0.25">
      <c r="A28" s="73" t="s">
        <v>75</v>
      </c>
      <c r="B28" s="9"/>
      <c r="C28" s="9"/>
      <c r="D28" s="9"/>
      <c r="E28" s="9"/>
      <c r="F28" s="9"/>
      <c r="G28" s="9"/>
      <c r="H28" s="9"/>
      <c r="I28" s="9"/>
      <c r="J28" s="9"/>
      <c r="K28" s="71"/>
      <c r="L28" s="67"/>
      <c r="M28" s="3"/>
      <c r="N28" s="73" t="s">
        <v>75</v>
      </c>
      <c r="O28" s="9"/>
      <c r="P28" s="9"/>
      <c r="Q28" s="9"/>
      <c r="R28" s="9"/>
      <c r="S28" s="9"/>
      <c r="T28" s="9"/>
      <c r="U28" s="9"/>
      <c r="V28" s="9"/>
      <c r="W28" s="9"/>
      <c r="X28" s="71"/>
      <c r="Y28" s="67"/>
      <c r="Z28" s="3"/>
      <c r="AA28" s="73" t="s">
        <v>75</v>
      </c>
      <c r="AB28" s="9"/>
      <c r="AC28" s="9"/>
      <c r="AD28" s="9"/>
      <c r="AE28" s="9"/>
      <c r="AF28" s="9"/>
      <c r="AG28" s="9"/>
      <c r="AH28" s="9"/>
      <c r="AI28" s="9"/>
      <c r="AJ28" s="9"/>
      <c r="AK28" s="71"/>
      <c r="AL28" s="279"/>
      <c r="AM28" s="280"/>
      <c r="AN28" s="3"/>
      <c r="AO28" s="249"/>
      <c r="AP28" s="250"/>
      <c r="AQ28" s="250"/>
      <c r="AR28" s="250"/>
      <c r="AS28" s="250"/>
      <c r="AT28" s="251"/>
      <c r="AU28" s="255"/>
      <c r="AV28" s="256"/>
      <c r="AW28" s="8"/>
      <c r="AX28" s="316"/>
      <c r="AY28" s="317"/>
      <c r="AZ28" s="318"/>
    </row>
    <row r="29" spans="1:52" ht="15" customHeight="1" thickBot="1" x14ac:dyDescent="0.3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75" t="s">
        <v>22</v>
      </c>
      <c r="L29" s="76">
        <f>SUM(L23,L25,L27)</f>
        <v>21</v>
      </c>
      <c r="M29" s="2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75" t="s">
        <v>22</v>
      </c>
      <c r="Y29" s="76">
        <f>SUM(Y23,Y25,Y27)</f>
        <v>18</v>
      </c>
      <c r="Z29" s="2"/>
      <c r="AA29" s="31"/>
      <c r="AB29" s="32"/>
      <c r="AC29" s="32"/>
      <c r="AD29" s="32"/>
      <c r="AE29" s="32"/>
      <c r="AF29" s="32"/>
      <c r="AG29" s="32"/>
      <c r="AH29" s="32"/>
      <c r="AI29" s="32"/>
      <c r="AJ29" s="32"/>
      <c r="AK29" s="75" t="s">
        <v>22</v>
      </c>
      <c r="AL29" s="274">
        <f>SUM(AL23,AL25,AL27)</f>
        <v>16</v>
      </c>
      <c r="AM29" s="275"/>
      <c r="AN29" s="2"/>
      <c r="AO29" s="252"/>
      <c r="AP29" s="253"/>
      <c r="AQ29" s="253"/>
      <c r="AR29" s="253"/>
      <c r="AS29" s="253"/>
      <c r="AT29" s="254"/>
      <c r="AU29" s="257"/>
      <c r="AV29" s="258"/>
      <c r="AW29" s="37"/>
      <c r="AX29" s="319"/>
      <c r="AY29" s="320"/>
      <c r="AZ29" s="321"/>
    </row>
    <row r="30" spans="1:52" ht="15" customHeight="1" thickBo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3"/>
      <c r="L30" s="3"/>
      <c r="M30" s="2" t="s">
        <v>130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3"/>
      <c r="Y30" s="3"/>
      <c r="Z30" s="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3"/>
      <c r="AL30" s="33"/>
      <c r="AM30" s="3"/>
      <c r="AN30" s="2"/>
      <c r="AO30" s="249"/>
      <c r="AP30" s="250"/>
      <c r="AQ30" s="250"/>
      <c r="AR30" s="250"/>
      <c r="AS30" s="250"/>
      <c r="AT30" s="251"/>
      <c r="AU30" s="255"/>
      <c r="AV30" s="256"/>
      <c r="AW30" s="37"/>
      <c r="AX30" s="37"/>
      <c r="AY30" s="78"/>
    </row>
    <row r="31" spans="1:52" ht="15" customHeight="1" x14ac:dyDescent="0.3">
      <c r="A31" s="281" t="s">
        <v>123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3"/>
      <c r="L31" s="63" t="s">
        <v>10</v>
      </c>
      <c r="M31" s="64"/>
      <c r="N31" s="281" t="s">
        <v>124</v>
      </c>
      <c r="O31" s="282"/>
      <c r="P31" s="282"/>
      <c r="Q31" s="282"/>
      <c r="R31" s="282"/>
      <c r="S31" s="282"/>
      <c r="T31" s="282"/>
      <c r="U31" s="282"/>
      <c r="V31" s="282"/>
      <c r="W31" s="282"/>
      <c r="X31" s="283"/>
      <c r="Y31" s="63" t="s">
        <v>10</v>
      </c>
      <c r="Z31" s="64"/>
      <c r="AA31" s="281" t="s">
        <v>125</v>
      </c>
      <c r="AB31" s="282"/>
      <c r="AC31" s="282"/>
      <c r="AD31" s="282"/>
      <c r="AE31" s="282"/>
      <c r="AF31" s="282"/>
      <c r="AG31" s="282"/>
      <c r="AH31" s="282"/>
      <c r="AI31" s="282"/>
      <c r="AJ31" s="282"/>
      <c r="AK31" s="283"/>
      <c r="AL31" s="65" t="s">
        <v>10</v>
      </c>
      <c r="AM31" s="66"/>
      <c r="AN31" s="2"/>
      <c r="AO31" s="252"/>
      <c r="AP31" s="253"/>
      <c r="AQ31" s="253"/>
      <c r="AR31" s="253"/>
      <c r="AS31" s="253"/>
      <c r="AT31" s="254"/>
      <c r="AU31" s="257"/>
      <c r="AV31" s="258"/>
      <c r="AW31" s="34"/>
      <c r="AX31" s="34"/>
      <c r="AY31" s="61"/>
      <c r="AZ31" s="25"/>
    </row>
    <row r="32" spans="1:52" ht="15" customHeight="1" thickBot="1" x14ac:dyDescent="0.3">
      <c r="A32" s="278" t="s">
        <v>11</v>
      </c>
      <c r="B32" s="248"/>
      <c r="C32" s="247" t="s">
        <v>12</v>
      </c>
      <c r="D32" s="248"/>
      <c r="E32" s="247" t="s">
        <v>13</v>
      </c>
      <c r="F32" s="248"/>
      <c r="G32" s="247" t="s">
        <v>14</v>
      </c>
      <c r="H32" s="248"/>
      <c r="I32" s="247" t="s">
        <v>15</v>
      </c>
      <c r="J32" s="248"/>
      <c r="K32" s="52"/>
      <c r="L32" s="67"/>
      <c r="M32" s="3"/>
      <c r="N32" s="278" t="s">
        <v>11</v>
      </c>
      <c r="O32" s="248"/>
      <c r="P32" s="247" t="s">
        <v>12</v>
      </c>
      <c r="Q32" s="248"/>
      <c r="R32" s="247" t="s">
        <v>13</v>
      </c>
      <c r="S32" s="248"/>
      <c r="T32" s="247" t="s">
        <v>14</v>
      </c>
      <c r="U32" s="248"/>
      <c r="V32" s="247" t="s">
        <v>15</v>
      </c>
      <c r="W32" s="248"/>
      <c r="X32" s="52"/>
      <c r="Y32" s="67"/>
      <c r="Z32" s="3"/>
      <c r="AA32" s="278" t="s">
        <v>11</v>
      </c>
      <c r="AB32" s="248"/>
      <c r="AC32" s="247" t="s">
        <v>12</v>
      </c>
      <c r="AD32" s="248"/>
      <c r="AE32" s="247" t="s">
        <v>13</v>
      </c>
      <c r="AF32" s="248"/>
      <c r="AG32" s="247" t="s">
        <v>14</v>
      </c>
      <c r="AH32" s="248"/>
      <c r="AI32" s="247" t="s">
        <v>15</v>
      </c>
      <c r="AJ32" s="248"/>
      <c r="AK32" s="52"/>
      <c r="AL32" s="52"/>
      <c r="AM32" s="6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9"/>
    </row>
    <row r="33" spans="1:52" ht="17.25" customHeight="1" x14ac:dyDescent="0.25">
      <c r="A33" s="206">
        <v>2</v>
      </c>
      <c r="B33" s="212" t="s">
        <v>37</v>
      </c>
      <c r="C33" s="207">
        <v>3</v>
      </c>
      <c r="D33" s="212"/>
      <c r="E33" s="207">
        <v>4</v>
      </c>
      <c r="F33" s="212"/>
      <c r="G33" s="207">
        <v>5</v>
      </c>
      <c r="H33" s="212"/>
      <c r="I33" s="207">
        <v>6</v>
      </c>
      <c r="J33" s="215"/>
      <c r="K33" s="69" t="s">
        <v>17</v>
      </c>
      <c r="L33" s="70">
        <f>COUNTIF(B33:B37,"")+COUNTIF(D33:D37,"")+COUNTIF(F33:F36,"")+COUNTIF(H33:H36,"")+COUNTIF(J33:J36,"")</f>
        <v>20</v>
      </c>
      <c r="M33" s="3"/>
      <c r="N33" s="206"/>
      <c r="O33" s="212"/>
      <c r="P33" s="207"/>
      <c r="Q33" s="212"/>
      <c r="R33" s="207">
        <v>1</v>
      </c>
      <c r="S33" s="212"/>
      <c r="T33" s="207">
        <f>R33+1</f>
        <v>2</v>
      </c>
      <c r="U33" s="212"/>
      <c r="V33" s="207">
        <f>T33+1</f>
        <v>3</v>
      </c>
      <c r="W33" s="215"/>
      <c r="X33" s="69" t="s">
        <v>17</v>
      </c>
      <c r="Y33" s="70">
        <f>COUNTIF(O34:O37,"")+COUNTIF(Q34:Q37,"")+COUNTIF(S33:S36,"")+COUNTIF(U33:U36,"")+COUNTIF(W33:W36,"")</f>
        <v>17</v>
      </c>
      <c r="Z33" s="3"/>
      <c r="AA33" s="206"/>
      <c r="AB33" s="212"/>
      <c r="AC33" s="207"/>
      <c r="AD33" s="212"/>
      <c r="AE33" s="207">
        <v>1</v>
      </c>
      <c r="AF33" s="212"/>
      <c r="AG33" s="207">
        <f>AE33+1</f>
        <v>2</v>
      </c>
      <c r="AH33" s="212"/>
      <c r="AI33" s="207">
        <f>AG33+1</f>
        <v>3</v>
      </c>
      <c r="AJ33" s="215"/>
      <c r="AK33" s="69" t="s">
        <v>17</v>
      </c>
      <c r="AL33" s="259">
        <f>COUNTIF(AB34:AB37,"")+COUNTIF(AD34:AD37,"")+COUNTIF(AF33:AF37,"")+COUNTIF(AH33:AH37,"")+COUNTIF(AJ33:AJ37,"")</f>
        <v>16</v>
      </c>
      <c r="AM33" s="260"/>
      <c r="AN33" s="3"/>
      <c r="AO33" s="265" t="s">
        <v>131</v>
      </c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7"/>
    </row>
    <row r="34" spans="1:52" ht="17.25" customHeight="1" thickBot="1" x14ac:dyDescent="0.3">
      <c r="A34" s="206">
        <v>9</v>
      </c>
      <c r="B34" s="212"/>
      <c r="C34" s="207">
        <f>A34+1</f>
        <v>10</v>
      </c>
      <c r="D34" s="212"/>
      <c r="E34" s="207">
        <f>C34+1</f>
        <v>11</v>
      </c>
      <c r="F34" s="212"/>
      <c r="G34" s="207">
        <f>E34+1</f>
        <v>12</v>
      </c>
      <c r="H34" s="212"/>
      <c r="I34" s="207">
        <f>G34+1</f>
        <v>13</v>
      </c>
      <c r="J34" s="215"/>
      <c r="K34" s="71"/>
      <c r="L34" s="67"/>
      <c r="M34" s="3"/>
      <c r="N34" s="206">
        <f>V33+3</f>
        <v>6</v>
      </c>
      <c r="O34" s="212"/>
      <c r="P34" s="207">
        <f>N34+1</f>
        <v>7</v>
      </c>
      <c r="Q34" s="212"/>
      <c r="R34" s="207">
        <f>P34+1</f>
        <v>8</v>
      </c>
      <c r="S34" s="212"/>
      <c r="T34" s="207">
        <f>R34+1</f>
        <v>9</v>
      </c>
      <c r="U34" s="212"/>
      <c r="V34" s="207">
        <f>T34+1</f>
        <v>10</v>
      </c>
      <c r="W34" s="215"/>
      <c r="X34" s="71"/>
      <c r="Y34" s="67"/>
      <c r="Z34" s="3"/>
      <c r="AA34" s="206">
        <f>AI33+3</f>
        <v>6</v>
      </c>
      <c r="AB34" s="212"/>
      <c r="AC34" s="207">
        <f>AA34+1</f>
        <v>7</v>
      </c>
      <c r="AD34" s="212"/>
      <c r="AE34" s="207">
        <f>AC34+1</f>
        <v>8</v>
      </c>
      <c r="AF34" s="212"/>
      <c r="AG34" s="207">
        <f>AE34+1</f>
        <v>9</v>
      </c>
      <c r="AH34" s="212"/>
      <c r="AI34" s="207">
        <f>AG34+1</f>
        <v>10</v>
      </c>
      <c r="AJ34" s="215"/>
      <c r="AK34" s="71"/>
      <c r="AL34" s="276"/>
      <c r="AM34" s="277"/>
      <c r="AN34" s="3"/>
      <c r="AO34" s="268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70"/>
    </row>
    <row r="35" spans="1:52" ht="17.25" customHeight="1" x14ac:dyDescent="0.25">
      <c r="A35" s="206">
        <f>I34+3</f>
        <v>16</v>
      </c>
      <c r="B35" s="212"/>
      <c r="C35" s="207">
        <f>A35+1</f>
        <v>17</v>
      </c>
      <c r="D35" s="212"/>
      <c r="E35" s="207">
        <f>C35+1</f>
        <v>18</v>
      </c>
      <c r="F35" s="212"/>
      <c r="G35" s="207">
        <f>E35+1</f>
        <v>19</v>
      </c>
      <c r="H35" s="212"/>
      <c r="I35" s="207">
        <f>G35+1</f>
        <v>20</v>
      </c>
      <c r="J35" s="213"/>
      <c r="K35" s="72" t="s">
        <v>18</v>
      </c>
      <c r="L35" s="70">
        <f>COUNTIF(B34:B37,"H")+COUNTIF(D34:D37,"H")+COUNTIF(F34:F37,"H")+COUNTIF(H34:H37,"H")+COUNTIF(J33:J37,"H")</f>
        <v>0</v>
      </c>
      <c r="M35" s="3"/>
      <c r="N35" s="206">
        <f>V34+3</f>
        <v>13</v>
      </c>
      <c r="O35" s="212"/>
      <c r="P35" s="207">
        <f>N35+1</f>
        <v>14</v>
      </c>
      <c r="Q35" s="212"/>
      <c r="R35" s="207">
        <f>P35+1</f>
        <v>15</v>
      </c>
      <c r="S35" s="212"/>
      <c r="T35" s="207">
        <f>R35+1</f>
        <v>16</v>
      </c>
      <c r="U35" s="212"/>
      <c r="V35" s="207">
        <f>T35+1</f>
        <v>17</v>
      </c>
      <c r="W35" s="213" t="s">
        <v>37</v>
      </c>
      <c r="X35" s="72" t="s">
        <v>18</v>
      </c>
      <c r="Y35" s="70">
        <f>COUNTIF(O33:O37,"H")+COUNTIF(Q33:Q36,"H")+COUNTIF(S33:S36,"H")+COUNTIF(U33:U36,"H")+COUNTIF(W33:W36,"H")</f>
        <v>0</v>
      </c>
      <c r="Z35" s="3"/>
      <c r="AA35" s="206">
        <f>AI34+3</f>
        <v>13</v>
      </c>
      <c r="AB35" s="212"/>
      <c r="AC35" s="207">
        <f>AA35+1</f>
        <v>14</v>
      </c>
      <c r="AD35" s="212"/>
      <c r="AE35" s="207">
        <f>AC35+1</f>
        <v>15</v>
      </c>
      <c r="AF35" s="212" t="s">
        <v>142</v>
      </c>
      <c r="AG35" s="207">
        <f>AE35+1</f>
        <v>16</v>
      </c>
      <c r="AH35" s="212"/>
      <c r="AI35" s="207">
        <f>AG35+1</f>
        <v>17</v>
      </c>
      <c r="AJ35" s="213"/>
      <c r="AK35" s="72" t="s">
        <v>18</v>
      </c>
      <c r="AL35" s="259">
        <f>COUNTIF(AB34:AB37,"H")+COUNTIF(AD33:AD37,"H")+COUNTIF(AF33:AF37,"H")+COUNTIF(AH33:AH37,"H")+COUNTIF(AJ33:AJ36,"H")</f>
        <v>0</v>
      </c>
      <c r="AM35" s="260"/>
      <c r="AN35" s="3"/>
      <c r="AO35" s="261"/>
      <c r="AP35" s="262"/>
      <c r="AQ35" s="165"/>
      <c r="AR35" s="165"/>
      <c r="AS35" s="176"/>
      <c r="AT35" s="177"/>
      <c r="AU35" s="271" t="s">
        <v>23</v>
      </c>
      <c r="AV35" s="272"/>
      <c r="AW35" s="272"/>
      <c r="AX35" s="272"/>
      <c r="AY35" s="272"/>
      <c r="AZ35" s="273"/>
    </row>
    <row r="36" spans="1:52" ht="17.25" customHeight="1" x14ac:dyDescent="0.25">
      <c r="A36" s="206">
        <f>I35+3</f>
        <v>23</v>
      </c>
      <c r="B36" s="212"/>
      <c r="C36" s="207">
        <f>A36+1</f>
        <v>24</v>
      </c>
      <c r="D36" s="212"/>
      <c r="E36" s="207">
        <f>C36+1</f>
        <v>25</v>
      </c>
      <c r="F36" s="212" t="s">
        <v>142</v>
      </c>
      <c r="G36" s="207">
        <f>E36+1</f>
        <v>26</v>
      </c>
      <c r="H36" s="212"/>
      <c r="I36" s="207">
        <f>G36+1</f>
        <v>27</v>
      </c>
      <c r="J36" s="213"/>
      <c r="K36" s="71"/>
      <c r="L36" s="67"/>
      <c r="M36" s="3"/>
      <c r="N36" s="206">
        <f>V35+3</f>
        <v>20</v>
      </c>
      <c r="O36" s="212" t="s">
        <v>37</v>
      </c>
      <c r="P36" s="207">
        <f>N36+1</f>
        <v>21</v>
      </c>
      <c r="Q36" s="212"/>
      <c r="R36" s="207">
        <f>P36+1</f>
        <v>22</v>
      </c>
      <c r="S36" s="212" t="s">
        <v>142</v>
      </c>
      <c r="T36" s="207">
        <f>R36+1</f>
        <v>23</v>
      </c>
      <c r="U36" s="212"/>
      <c r="V36" s="207">
        <f>T36+1</f>
        <v>24</v>
      </c>
      <c r="W36" s="213"/>
      <c r="X36" s="71"/>
      <c r="Y36" s="67"/>
      <c r="Z36" s="3"/>
      <c r="AA36" s="206">
        <f>AI35+3</f>
        <v>20</v>
      </c>
      <c r="AB36" s="212"/>
      <c r="AC36" s="207">
        <f>AA36+1</f>
        <v>21</v>
      </c>
      <c r="AD36" s="212"/>
      <c r="AE36" s="207">
        <f>AC36+1</f>
        <v>22</v>
      </c>
      <c r="AF36" s="212"/>
      <c r="AG36" s="207">
        <f>AE36+1</f>
        <v>23</v>
      </c>
      <c r="AH36" s="212"/>
      <c r="AI36" s="207">
        <f>AG36+1</f>
        <v>24</v>
      </c>
      <c r="AJ36" s="213" t="s">
        <v>37</v>
      </c>
      <c r="AK36" s="71"/>
      <c r="AL36" s="276"/>
      <c r="AM36" s="277"/>
      <c r="AN36" s="3"/>
      <c r="AO36" s="261" t="s">
        <v>24</v>
      </c>
      <c r="AP36" s="262"/>
      <c r="AQ36" s="165"/>
      <c r="AR36" s="178"/>
      <c r="AS36" s="179"/>
      <c r="AT36" s="177"/>
      <c r="AU36" s="180"/>
      <c r="AV36" s="163"/>
      <c r="AW36" s="163"/>
      <c r="AX36" s="164"/>
      <c r="AY36" s="164"/>
      <c r="AZ36" s="201"/>
    </row>
    <row r="37" spans="1:52" ht="17.25" customHeight="1" thickBot="1" x14ac:dyDescent="0.3">
      <c r="A37" s="210">
        <f>I36+3</f>
        <v>30</v>
      </c>
      <c r="B37" s="218"/>
      <c r="C37" s="211">
        <f>A37+1</f>
        <v>31</v>
      </c>
      <c r="D37" s="218"/>
      <c r="E37" s="211"/>
      <c r="F37" s="218"/>
      <c r="G37" s="211"/>
      <c r="H37" s="218"/>
      <c r="I37" s="211"/>
      <c r="J37" s="216"/>
      <c r="K37" s="72" t="s">
        <v>20</v>
      </c>
      <c r="L37" s="70">
        <f>COUNTIF(B34:B37,"O")+COUNTIF(D34:D37,"O")+COUNTIF(F34:F37,"O")+COUNTIF(H34:H37,"O")+COUNTIF(J33:J37,"O")</f>
        <v>1</v>
      </c>
      <c r="M37" s="3"/>
      <c r="N37" s="210">
        <f>V36+3</f>
        <v>27</v>
      </c>
      <c r="O37" s="218"/>
      <c r="P37" s="211">
        <v>28</v>
      </c>
      <c r="Q37" s="218"/>
      <c r="R37" s="211"/>
      <c r="S37" s="218"/>
      <c r="T37" s="211"/>
      <c r="U37" s="218"/>
      <c r="V37" s="211"/>
      <c r="W37" s="216"/>
      <c r="X37" s="72" t="s">
        <v>20</v>
      </c>
      <c r="Y37" s="70">
        <f>COUNTIF(O33:O37,"O")+COUNTIF(Q33:Q37,"O")+COUNTIF(S33:S37,"O")+COUNTIF(U33:U37,"O")+COUNTIF(W33:W37,"O")</f>
        <v>1</v>
      </c>
      <c r="Z37" s="3"/>
      <c r="AA37" s="210">
        <f>AI36+3</f>
        <v>27</v>
      </c>
      <c r="AB37" s="218" t="s">
        <v>37</v>
      </c>
      <c r="AC37" s="211">
        <f>AA37+1</f>
        <v>28</v>
      </c>
      <c r="AD37" s="218" t="s">
        <v>37</v>
      </c>
      <c r="AE37" s="211">
        <f>AC37+1</f>
        <v>29</v>
      </c>
      <c r="AF37" s="218" t="s">
        <v>37</v>
      </c>
      <c r="AG37" s="211">
        <f>AE37+1</f>
        <v>30</v>
      </c>
      <c r="AH37" s="218" t="s">
        <v>37</v>
      </c>
      <c r="AI37" s="211">
        <v>31</v>
      </c>
      <c r="AJ37" s="216" t="s">
        <v>37</v>
      </c>
      <c r="AK37" s="72" t="s">
        <v>20</v>
      </c>
      <c r="AL37" s="259">
        <f>COUNTIF(AB34:AB37,"O")+COUNTIF(AD33:AD37,"O")+COUNTIF(AF33:AF37,"O")+COUNTIF(AH33:AH37,"O")+COUNTIF(AJ33:AJ36,"O")</f>
        <v>1</v>
      </c>
      <c r="AM37" s="260"/>
      <c r="AN37" s="3"/>
      <c r="AO37" s="261" t="s">
        <v>25</v>
      </c>
      <c r="AP37" s="262"/>
      <c r="AQ37" s="165"/>
      <c r="AR37" s="181"/>
      <c r="AS37" s="182"/>
      <c r="AT37" s="177"/>
      <c r="AU37" s="180"/>
      <c r="AV37" s="163"/>
      <c r="AW37" s="163"/>
      <c r="AX37" s="164"/>
      <c r="AY37" s="164"/>
      <c r="AZ37" s="201"/>
    </row>
    <row r="38" spans="1:52" ht="15" customHeight="1" x14ac:dyDescent="0.25">
      <c r="A38" s="73" t="s">
        <v>75</v>
      </c>
      <c r="B38" s="9"/>
      <c r="C38" s="9"/>
      <c r="D38" s="9"/>
      <c r="E38" s="9"/>
      <c r="F38" s="9"/>
      <c r="G38" s="9"/>
      <c r="H38" s="9"/>
      <c r="I38" s="9"/>
      <c r="J38" s="9"/>
      <c r="K38" s="71"/>
      <c r="L38" s="67"/>
      <c r="M38" s="3"/>
      <c r="N38" s="73" t="s">
        <v>75</v>
      </c>
      <c r="O38" s="9"/>
      <c r="P38" s="9"/>
      <c r="Q38" s="9"/>
      <c r="R38" s="9"/>
      <c r="S38" s="9"/>
      <c r="T38" s="9"/>
      <c r="U38" s="9"/>
      <c r="V38" s="9"/>
      <c r="W38" s="9"/>
      <c r="X38" s="71"/>
      <c r="Y38" s="67"/>
      <c r="Z38" s="3"/>
      <c r="AA38" s="73" t="s">
        <v>75</v>
      </c>
      <c r="AB38" s="30"/>
      <c r="AC38" s="30"/>
      <c r="AD38" s="30"/>
      <c r="AE38" s="9"/>
      <c r="AF38" s="9"/>
      <c r="AG38" s="9"/>
      <c r="AH38" s="9"/>
      <c r="AI38" s="9"/>
      <c r="AJ38" s="9"/>
      <c r="AK38" s="71"/>
      <c r="AL38" s="279"/>
      <c r="AM38" s="280"/>
      <c r="AN38" s="2"/>
      <c r="AO38" s="261" t="s">
        <v>26</v>
      </c>
      <c r="AP38" s="262"/>
      <c r="AQ38" s="176"/>
      <c r="AR38" s="182"/>
      <c r="AS38" s="182"/>
      <c r="AT38" s="176"/>
      <c r="AU38" s="180"/>
      <c r="AV38" s="163"/>
      <c r="AW38" s="163"/>
      <c r="AX38" s="164"/>
      <c r="AY38" s="164"/>
      <c r="AZ38" s="201"/>
    </row>
    <row r="39" spans="1:52" ht="15" customHeight="1" thickBot="1" x14ac:dyDescent="0.3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75" t="s">
        <v>22</v>
      </c>
      <c r="L39" s="76">
        <f>SUM(L33,L35,L37)</f>
        <v>21</v>
      </c>
      <c r="M39" s="2"/>
      <c r="N39" s="31"/>
      <c r="O39" s="32"/>
      <c r="P39" s="32"/>
      <c r="Q39" s="32"/>
      <c r="R39" s="32"/>
      <c r="S39" s="32"/>
      <c r="T39" s="32"/>
      <c r="U39" s="32"/>
      <c r="V39" s="32"/>
      <c r="W39" s="32"/>
      <c r="X39" s="75" t="s">
        <v>22</v>
      </c>
      <c r="Y39" s="76">
        <f>SUM(Y33,Y35,Y37)</f>
        <v>18</v>
      </c>
      <c r="Z39" s="2"/>
      <c r="AA39" s="31"/>
      <c r="AB39" s="32"/>
      <c r="AC39" s="32"/>
      <c r="AD39" s="32"/>
      <c r="AE39" s="32"/>
      <c r="AF39" s="32"/>
      <c r="AG39" s="32"/>
      <c r="AH39" s="32"/>
      <c r="AI39" s="32"/>
      <c r="AJ39" s="32"/>
      <c r="AK39" s="75" t="s">
        <v>22</v>
      </c>
      <c r="AL39" s="274">
        <f>SUM(AL33,AL35,AL37)</f>
        <v>17</v>
      </c>
      <c r="AM39" s="275"/>
      <c r="AN39" s="3"/>
      <c r="AO39" s="183"/>
      <c r="AP39" s="176"/>
      <c r="AQ39" s="184"/>
      <c r="AR39" s="184"/>
      <c r="AS39" s="176"/>
      <c r="AT39" s="177"/>
      <c r="AU39" s="180"/>
      <c r="AV39" s="163"/>
      <c r="AW39" s="163"/>
      <c r="AX39" s="164"/>
      <c r="AY39" s="164"/>
      <c r="AZ39" s="201"/>
    </row>
    <row r="40" spans="1:52" ht="15" customHeight="1" thickBo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3"/>
      <c r="Y40" s="3"/>
      <c r="Z40" s="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3"/>
      <c r="AL40" s="33"/>
      <c r="AM40" s="3"/>
      <c r="AN40" s="3"/>
      <c r="AO40" s="183" t="s">
        <v>95</v>
      </c>
      <c r="AP40" s="176"/>
      <c r="AQ40" s="185"/>
      <c r="AR40" s="185"/>
      <c r="AS40" s="176"/>
      <c r="AT40" s="177"/>
      <c r="AU40" s="180"/>
      <c r="AV40" s="163"/>
      <c r="AW40" s="163"/>
      <c r="AX40" s="164"/>
      <c r="AY40" s="164"/>
      <c r="AZ40" s="201"/>
    </row>
    <row r="41" spans="1:52" ht="15" customHeight="1" x14ac:dyDescent="0.25">
      <c r="A41" s="281" t="s">
        <v>126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3"/>
      <c r="L41" s="63" t="s">
        <v>10</v>
      </c>
      <c r="M41" s="64"/>
      <c r="N41" s="281" t="s">
        <v>127</v>
      </c>
      <c r="O41" s="282"/>
      <c r="P41" s="282"/>
      <c r="Q41" s="282"/>
      <c r="R41" s="282"/>
      <c r="S41" s="282"/>
      <c r="T41" s="282"/>
      <c r="U41" s="282"/>
      <c r="V41" s="282"/>
      <c r="W41" s="282"/>
      <c r="X41" s="283"/>
      <c r="Y41" s="63" t="s">
        <v>10</v>
      </c>
      <c r="Z41" s="64"/>
      <c r="AA41" s="281" t="s">
        <v>128</v>
      </c>
      <c r="AB41" s="282"/>
      <c r="AC41" s="282"/>
      <c r="AD41" s="282"/>
      <c r="AE41" s="282"/>
      <c r="AF41" s="282"/>
      <c r="AG41" s="282"/>
      <c r="AH41" s="282"/>
      <c r="AI41" s="282"/>
      <c r="AJ41" s="282"/>
      <c r="AK41" s="283"/>
      <c r="AL41" s="65" t="s">
        <v>10</v>
      </c>
      <c r="AM41" s="66"/>
      <c r="AN41" s="2"/>
      <c r="AO41" s="263"/>
      <c r="AP41" s="264"/>
      <c r="AQ41" s="185"/>
      <c r="AR41" s="185"/>
      <c r="AS41" s="176"/>
      <c r="AT41" s="177"/>
      <c r="AU41" s="180"/>
      <c r="AV41" s="163"/>
      <c r="AW41" s="163"/>
      <c r="AX41" s="164"/>
      <c r="AY41" s="164"/>
      <c r="AZ41" s="201"/>
    </row>
    <row r="42" spans="1:52" ht="15" customHeight="1" x14ac:dyDescent="0.25">
      <c r="A42" s="278" t="s">
        <v>11</v>
      </c>
      <c r="B42" s="248"/>
      <c r="C42" s="247" t="s">
        <v>12</v>
      </c>
      <c r="D42" s="248"/>
      <c r="E42" s="247" t="s">
        <v>13</v>
      </c>
      <c r="F42" s="248"/>
      <c r="G42" s="247" t="s">
        <v>14</v>
      </c>
      <c r="H42" s="248"/>
      <c r="I42" s="247" t="s">
        <v>15</v>
      </c>
      <c r="J42" s="248"/>
      <c r="K42" s="52"/>
      <c r="L42" s="67"/>
      <c r="M42" s="3"/>
      <c r="N42" s="278" t="s">
        <v>11</v>
      </c>
      <c r="O42" s="248"/>
      <c r="P42" s="247" t="s">
        <v>12</v>
      </c>
      <c r="Q42" s="248"/>
      <c r="R42" s="247" t="s">
        <v>13</v>
      </c>
      <c r="S42" s="248"/>
      <c r="T42" s="247" t="s">
        <v>14</v>
      </c>
      <c r="U42" s="248"/>
      <c r="V42" s="247" t="s">
        <v>15</v>
      </c>
      <c r="W42" s="248"/>
      <c r="X42" s="52"/>
      <c r="Y42" s="67"/>
      <c r="Z42" s="3"/>
      <c r="AA42" s="278" t="s">
        <v>11</v>
      </c>
      <c r="AB42" s="248"/>
      <c r="AC42" s="247" t="s">
        <v>12</v>
      </c>
      <c r="AD42" s="248"/>
      <c r="AE42" s="247" t="s">
        <v>13</v>
      </c>
      <c r="AF42" s="248"/>
      <c r="AG42" s="247" t="s">
        <v>14</v>
      </c>
      <c r="AH42" s="248"/>
      <c r="AI42" s="247" t="s">
        <v>15</v>
      </c>
      <c r="AJ42" s="248"/>
      <c r="AK42" s="52"/>
      <c r="AL42" s="52"/>
      <c r="AM42" s="68"/>
      <c r="AN42" s="3"/>
      <c r="AO42" s="263" t="s">
        <v>27</v>
      </c>
      <c r="AP42" s="264"/>
      <c r="AQ42" s="185"/>
      <c r="AR42" s="188"/>
      <c r="AS42" s="179"/>
      <c r="AT42" s="177"/>
      <c r="AU42" s="180"/>
      <c r="AV42" s="163"/>
      <c r="AW42" s="163"/>
      <c r="AX42" s="164"/>
      <c r="AY42" s="164"/>
      <c r="AZ42" s="201"/>
    </row>
    <row r="43" spans="1:52" ht="17.25" customHeight="1" x14ac:dyDescent="0.25">
      <c r="A43" s="206">
        <v>3</v>
      </c>
      <c r="B43" s="212" t="s">
        <v>37</v>
      </c>
      <c r="C43" s="207">
        <v>4</v>
      </c>
      <c r="D43" s="212"/>
      <c r="E43" s="207">
        <v>5</v>
      </c>
      <c r="F43" s="212"/>
      <c r="G43" s="207">
        <v>6</v>
      </c>
      <c r="H43" s="212"/>
      <c r="I43" s="207">
        <f>G43+1</f>
        <v>7</v>
      </c>
      <c r="J43" s="215"/>
      <c r="K43" s="69" t="s">
        <v>17</v>
      </c>
      <c r="L43" s="70">
        <f>COUNTIF(B43:B46,"")+COUNTIF(D43:D46,"")+COUNTIF(F43:F46,"")+COUNTIF(H43:H46,"")+COUNTIF(J43:J46,"")</f>
        <v>17</v>
      </c>
      <c r="M43" s="3"/>
      <c r="N43" s="206">
        <v>1</v>
      </c>
      <c r="O43" s="212"/>
      <c r="P43" s="207">
        <f>N43+1</f>
        <v>2</v>
      </c>
      <c r="Q43" s="212"/>
      <c r="R43" s="207">
        <f>P43+1</f>
        <v>3</v>
      </c>
      <c r="S43" s="212"/>
      <c r="T43" s="207">
        <f>R43+1</f>
        <v>4</v>
      </c>
      <c r="U43" s="212"/>
      <c r="V43" s="207">
        <f>T43+1</f>
        <v>5</v>
      </c>
      <c r="W43" s="215"/>
      <c r="X43" s="69" t="s">
        <v>17</v>
      </c>
      <c r="Y43" s="70">
        <f>COUNTIF(O43:O47,"")+COUNTIF(Q43:Q47,"")+COUNTIF(S43:S47,"")+COUNTIF(U43:U46,"")+COUNTIF(W43:W46,"")</f>
        <v>21</v>
      </c>
      <c r="Z43" s="3"/>
      <c r="AA43" s="206"/>
      <c r="AB43" s="212"/>
      <c r="AC43" s="207"/>
      <c r="AD43" s="212"/>
      <c r="AE43" s="207"/>
      <c r="AF43" s="212"/>
      <c r="AG43" s="207">
        <v>1</v>
      </c>
      <c r="AH43" s="212"/>
      <c r="AI43" s="207">
        <f>AG43+1</f>
        <v>2</v>
      </c>
      <c r="AJ43" s="215"/>
      <c r="AK43" s="69" t="s">
        <v>17</v>
      </c>
      <c r="AL43" s="259">
        <f>COUNTIF(AB44:AB47,"")+COUNTIF(AD44:AD47,"")+COUNTIF(AF44:AF47,"")+COUNTIF(AH43:AH47,"")+COUNTIF(AJ43:AJ47,"")</f>
        <v>9</v>
      </c>
      <c r="AM43" s="260"/>
      <c r="AN43" s="3"/>
      <c r="AO43" s="263"/>
      <c r="AP43" s="264"/>
      <c r="AQ43" s="165"/>
      <c r="AR43" s="165"/>
      <c r="AS43" s="176"/>
      <c r="AT43" s="177"/>
      <c r="AU43" s="180"/>
      <c r="AV43" s="163"/>
      <c r="AW43" s="163"/>
      <c r="AX43" s="164"/>
      <c r="AY43" s="164"/>
      <c r="AZ43" s="201"/>
    </row>
    <row r="44" spans="1:52" ht="17.25" customHeight="1" x14ac:dyDescent="0.25">
      <c r="A44" s="206">
        <f>I43+3</f>
        <v>10</v>
      </c>
      <c r="B44" s="212"/>
      <c r="C44" s="207">
        <f>A44+1</f>
        <v>11</v>
      </c>
      <c r="D44" s="212"/>
      <c r="E44" s="207">
        <f>C44+1</f>
        <v>12</v>
      </c>
      <c r="F44" s="212"/>
      <c r="G44" s="207">
        <f>E44+1</f>
        <v>13</v>
      </c>
      <c r="H44" s="212"/>
      <c r="I44" s="207">
        <f>G44+1</f>
        <v>14</v>
      </c>
      <c r="J44" s="215" t="s">
        <v>37</v>
      </c>
      <c r="K44" s="71"/>
      <c r="L44" s="67"/>
      <c r="M44" s="3"/>
      <c r="N44" s="206">
        <f>V43+3</f>
        <v>8</v>
      </c>
      <c r="O44" s="212"/>
      <c r="P44" s="207">
        <f>N44+1</f>
        <v>9</v>
      </c>
      <c r="Q44" s="212"/>
      <c r="R44" s="207">
        <f>P44+1</f>
        <v>10</v>
      </c>
      <c r="S44" s="212"/>
      <c r="T44" s="207">
        <f>R44+1</f>
        <v>11</v>
      </c>
      <c r="U44" s="212"/>
      <c r="V44" s="207">
        <f>T44+1</f>
        <v>12</v>
      </c>
      <c r="W44" s="215"/>
      <c r="X44" s="71"/>
      <c r="Y44" s="67"/>
      <c r="Z44" s="3"/>
      <c r="AA44" s="206">
        <f>AI43+3</f>
        <v>5</v>
      </c>
      <c r="AB44" s="212"/>
      <c r="AC44" s="207">
        <f>AA44+1</f>
        <v>6</v>
      </c>
      <c r="AD44" s="212"/>
      <c r="AE44" s="207">
        <f>AC44+1</f>
        <v>7</v>
      </c>
      <c r="AF44" s="212"/>
      <c r="AG44" s="207">
        <f>AE44+1</f>
        <v>8</v>
      </c>
      <c r="AH44" s="212"/>
      <c r="AI44" s="207">
        <f>AG44+1</f>
        <v>9</v>
      </c>
      <c r="AJ44" s="215"/>
      <c r="AK44" s="71"/>
      <c r="AL44" s="276"/>
      <c r="AM44" s="277"/>
      <c r="AN44" s="3"/>
      <c r="AO44" s="186"/>
      <c r="AP44" s="307" t="s">
        <v>26</v>
      </c>
      <c r="AQ44" s="307"/>
      <c r="AR44" s="178"/>
      <c r="AS44" s="179"/>
      <c r="AT44" s="176"/>
      <c r="AU44" s="180"/>
      <c r="AV44" s="163"/>
      <c r="AW44" s="163"/>
      <c r="AX44" s="164"/>
      <c r="AY44" s="164"/>
      <c r="AZ44" s="201"/>
    </row>
    <row r="45" spans="1:52" ht="17.25" customHeight="1" x14ac:dyDescent="0.25">
      <c r="A45" s="206">
        <f>I44+3</f>
        <v>17</v>
      </c>
      <c r="B45" s="212"/>
      <c r="C45" s="207">
        <f>A45+1</f>
        <v>18</v>
      </c>
      <c r="D45" s="212"/>
      <c r="E45" s="207">
        <f>C45+1</f>
        <v>19</v>
      </c>
      <c r="F45" s="212"/>
      <c r="G45" s="207">
        <f>E45+1</f>
        <v>20</v>
      </c>
      <c r="H45" s="212"/>
      <c r="I45" s="207">
        <f>G45+1</f>
        <v>21</v>
      </c>
      <c r="J45" s="213"/>
      <c r="K45" s="72" t="s">
        <v>18</v>
      </c>
      <c r="L45" s="70">
        <f>COUNTIF(B44:B47,"H")+COUNTIF(D44:D47,"H")+COUNTIF(F44:F47,"H")+COUNTIF(H44:H47,"H")+COUNTIF(J43:J47,"H")</f>
        <v>0</v>
      </c>
      <c r="M45" s="3"/>
      <c r="N45" s="206">
        <f>V44+3</f>
        <v>15</v>
      </c>
      <c r="O45" s="212"/>
      <c r="P45" s="207">
        <f>N45+1</f>
        <v>16</v>
      </c>
      <c r="Q45" s="212"/>
      <c r="R45" s="207">
        <f>P45+1</f>
        <v>17</v>
      </c>
      <c r="S45" s="212"/>
      <c r="T45" s="207">
        <f>R45+1</f>
        <v>18</v>
      </c>
      <c r="U45" s="212"/>
      <c r="V45" s="207">
        <f>T45+1</f>
        <v>19</v>
      </c>
      <c r="W45" s="213"/>
      <c r="X45" s="72" t="s">
        <v>18</v>
      </c>
      <c r="Y45" s="70">
        <f>COUNTIF(O43:O47,"H")+COUNTIF(Q43:Q47,"H")+COUNTIF(S43:S46,"H")+COUNTIF(U43:U46,"H")+COUNTIF(W43:W46,"H")</f>
        <v>0</v>
      </c>
      <c r="Z45" s="3"/>
      <c r="AA45" s="206">
        <f>AI44+3</f>
        <v>12</v>
      </c>
      <c r="AB45" s="212"/>
      <c r="AC45" s="207">
        <f>AA45+1</f>
        <v>13</v>
      </c>
      <c r="AD45" s="212"/>
      <c r="AE45" s="207">
        <f>AC45+1</f>
        <v>14</v>
      </c>
      <c r="AF45" s="212" t="s">
        <v>143</v>
      </c>
      <c r="AG45" s="207">
        <f>AE45+1</f>
        <v>15</v>
      </c>
      <c r="AH45" s="212" t="s">
        <v>37</v>
      </c>
      <c r="AI45" s="207">
        <f>AG45+1</f>
        <v>16</v>
      </c>
      <c r="AJ45" s="213" t="s">
        <v>37</v>
      </c>
      <c r="AK45" s="72" t="s">
        <v>18</v>
      </c>
      <c r="AL45" s="259">
        <f>COUNTIF(AB44:AB47,"H")+COUNTIF(AD44:AD47,"H")+COUNTIF(AF43:AF47,"H")+COUNTIF(AH43:AH47,"H")+COUNTIF(AJ43:AJ46,"H")</f>
        <v>1</v>
      </c>
      <c r="AM45" s="260"/>
      <c r="AN45" s="3"/>
      <c r="AO45" s="261"/>
      <c r="AP45" s="262"/>
      <c r="AQ45" s="165"/>
      <c r="AR45" s="165"/>
      <c r="AS45" s="176"/>
      <c r="AT45" s="177"/>
      <c r="AU45" s="180"/>
      <c r="AV45" s="163"/>
      <c r="AW45" s="163"/>
      <c r="AX45" s="164"/>
      <c r="AY45" s="164"/>
      <c r="AZ45" s="201"/>
    </row>
    <row r="46" spans="1:52" ht="17.25" customHeight="1" x14ac:dyDescent="0.25">
      <c r="A46" s="206">
        <f>I45+3</f>
        <v>24</v>
      </c>
      <c r="B46" s="212"/>
      <c r="C46" s="207">
        <f>A46+1</f>
        <v>25</v>
      </c>
      <c r="D46" s="212"/>
      <c r="E46" s="207">
        <f>C46+1</f>
        <v>26</v>
      </c>
      <c r="F46" s="212" t="s">
        <v>142</v>
      </c>
      <c r="G46" s="207">
        <f>E46+1</f>
        <v>27</v>
      </c>
      <c r="H46" s="212"/>
      <c r="I46" s="207">
        <f>G46+1</f>
        <v>28</v>
      </c>
      <c r="J46" s="213"/>
      <c r="K46" s="71"/>
      <c r="L46" s="67"/>
      <c r="M46" s="3"/>
      <c r="N46" s="206">
        <f>V45+3</f>
        <v>22</v>
      </c>
      <c r="O46" s="212"/>
      <c r="P46" s="207">
        <f>N46+1</f>
        <v>23</v>
      </c>
      <c r="Q46" s="212"/>
      <c r="R46" s="207">
        <f>P46+1</f>
        <v>24</v>
      </c>
      <c r="S46" s="212"/>
      <c r="T46" s="207">
        <f>R46+1</f>
        <v>25</v>
      </c>
      <c r="U46" s="212"/>
      <c r="V46" s="207">
        <f>T46+1</f>
        <v>26</v>
      </c>
      <c r="W46" s="213"/>
      <c r="X46" s="71"/>
      <c r="Y46" s="67"/>
      <c r="Z46" s="3"/>
      <c r="AA46" s="206">
        <f>AI45+3</f>
        <v>19</v>
      </c>
      <c r="AB46" s="212" t="s">
        <v>37</v>
      </c>
      <c r="AC46" s="207">
        <f>AA46+1</f>
        <v>20</v>
      </c>
      <c r="AD46" s="212" t="s">
        <v>37</v>
      </c>
      <c r="AE46" s="207">
        <f>AC46+1</f>
        <v>21</v>
      </c>
      <c r="AF46" s="212" t="s">
        <v>37</v>
      </c>
      <c r="AG46" s="207">
        <f>AE46+1</f>
        <v>22</v>
      </c>
      <c r="AH46" s="212" t="s">
        <v>37</v>
      </c>
      <c r="AI46" s="207">
        <f>AG46+1</f>
        <v>23</v>
      </c>
      <c r="AJ46" s="213" t="s">
        <v>37</v>
      </c>
      <c r="AK46" s="71"/>
      <c r="AL46" s="276"/>
      <c r="AM46" s="277"/>
      <c r="AN46" s="3"/>
      <c r="AO46" s="305" t="s">
        <v>28</v>
      </c>
      <c r="AP46" s="306"/>
      <c r="AQ46" s="306"/>
      <c r="AR46" s="179"/>
      <c r="AS46" s="179"/>
      <c r="AT46" s="176"/>
      <c r="AU46" s="180"/>
      <c r="AV46" s="164"/>
      <c r="AW46" s="164"/>
      <c r="AX46" s="164"/>
      <c r="AY46" s="163"/>
      <c r="AZ46" s="201"/>
    </row>
    <row r="47" spans="1:52" ht="17.25" customHeight="1" thickBot="1" x14ac:dyDescent="0.3">
      <c r="A47" s="210"/>
      <c r="B47" s="218"/>
      <c r="C47" s="211"/>
      <c r="D47" s="218"/>
      <c r="E47" s="211"/>
      <c r="F47" s="218"/>
      <c r="G47" s="211"/>
      <c r="H47" s="218"/>
      <c r="I47" s="211"/>
      <c r="J47" s="216"/>
      <c r="K47" s="72" t="s">
        <v>20</v>
      </c>
      <c r="L47" s="70">
        <f>COUNTIF(B44:B47,"O")+COUNTIF(D44:D47,"O")+COUNTIF(F44:F47,"O")+COUNTIF(H44:H47,"O")+COUNTIF(J43:J47,"O")</f>
        <v>1</v>
      </c>
      <c r="M47" s="3"/>
      <c r="N47" s="210">
        <f>V46+3</f>
        <v>29</v>
      </c>
      <c r="O47" s="218" t="s">
        <v>37</v>
      </c>
      <c r="P47" s="211">
        <f>N47+1</f>
        <v>30</v>
      </c>
      <c r="Q47" s="218"/>
      <c r="R47" s="211">
        <v>31</v>
      </c>
      <c r="S47" s="218" t="s">
        <v>142</v>
      </c>
      <c r="T47" s="211"/>
      <c r="U47" s="218"/>
      <c r="V47" s="211"/>
      <c r="W47" s="216"/>
      <c r="X47" s="72" t="s">
        <v>20</v>
      </c>
      <c r="Y47" s="70">
        <f>COUNTIF(O43:O47,"O")+COUNTIF(Q43:Q47,"O")+COUNTIF(S43:S47,"O")+COUNTIF(U43:U47,"O")+COUNTIF(W43:W47,"O")</f>
        <v>1</v>
      </c>
      <c r="Z47" s="3"/>
      <c r="AA47" s="210">
        <f>AI46+3</f>
        <v>26</v>
      </c>
      <c r="AB47" s="218" t="s">
        <v>37</v>
      </c>
      <c r="AC47" s="211">
        <f>AA47+1</f>
        <v>27</v>
      </c>
      <c r="AD47" s="218" t="s">
        <v>37</v>
      </c>
      <c r="AE47" s="211">
        <f>AC47+1</f>
        <v>28</v>
      </c>
      <c r="AF47" s="218" t="s">
        <v>37</v>
      </c>
      <c r="AG47" s="211">
        <f>AE47+1</f>
        <v>29</v>
      </c>
      <c r="AH47" s="218" t="s">
        <v>37</v>
      </c>
      <c r="AI47" s="211">
        <v>30</v>
      </c>
      <c r="AJ47" s="216" t="s">
        <v>37</v>
      </c>
      <c r="AK47" s="72" t="s">
        <v>20</v>
      </c>
      <c r="AL47" s="259">
        <f>COUNTIF(AB44:AB47,"O")+COUNTIF(AD44:AD47,"O")+COUNTIF(AF43:AF47,"O")+COUNTIF(AH43:AH47,"O")+COUNTIF(AJ43:AJ46,"O")</f>
        <v>0</v>
      </c>
      <c r="AM47" s="260"/>
      <c r="AN47" s="3"/>
      <c r="AO47" s="186"/>
      <c r="AP47" s="187"/>
      <c r="AQ47" s="165"/>
      <c r="AR47" s="165"/>
      <c r="AS47" s="176"/>
      <c r="AT47" s="176"/>
      <c r="AU47" s="180"/>
      <c r="AV47" s="163"/>
      <c r="AW47" s="163"/>
      <c r="AX47" s="164"/>
      <c r="AY47" s="163"/>
      <c r="AZ47" s="201"/>
    </row>
    <row r="48" spans="1:52" ht="15" customHeight="1" x14ac:dyDescent="0.25">
      <c r="A48" s="73" t="s">
        <v>75</v>
      </c>
      <c r="B48" s="9"/>
      <c r="C48" s="9"/>
      <c r="D48" s="9"/>
      <c r="E48" s="9"/>
      <c r="F48" s="9"/>
      <c r="G48" s="9"/>
      <c r="H48" s="9"/>
      <c r="I48" s="9"/>
      <c r="J48" s="9"/>
      <c r="K48" s="71"/>
      <c r="L48" s="67"/>
      <c r="M48" s="3"/>
      <c r="N48" s="73" t="s">
        <v>75</v>
      </c>
      <c r="O48" s="9"/>
      <c r="P48" s="9"/>
      <c r="Q48" s="9"/>
      <c r="R48" s="9"/>
      <c r="S48" s="9"/>
      <c r="T48" s="9"/>
      <c r="U48" s="9"/>
      <c r="V48" s="9"/>
      <c r="W48" s="9"/>
      <c r="X48" s="71"/>
      <c r="Y48" s="67"/>
      <c r="Z48" s="3"/>
      <c r="AA48" s="73" t="s">
        <v>75</v>
      </c>
      <c r="AB48" s="30"/>
      <c r="AC48" s="30"/>
      <c r="AD48" s="30"/>
      <c r="AE48" s="30"/>
      <c r="AF48" s="30"/>
      <c r="AG48" s="30"/>
      <c r="AH48" s="30"/>
      <c r="AI48" s="30"/>
      <c r="AJ48" s="30"/>
      <c r="AK48" s="71"/>
      <c r="AL48" s="279"/>
      <c r="AM48" s="280"/>
      <c r="AN48" s="8" t="s">
        <v>9</v>
      </c>
      <c r="AO48" s="263" t="s">
        <v>96</v>
      </c>
      <c r="AP48" s="264"/>
      <c r="AQ48" s="165"/>
      <c r="AR48" s="178"/>
      <c r="AS48" s="179"/>
      <c r="AT48" s="177"/>
      <c r="AU48" s="180"/>
      <c r="AV48" s="163"/>
      <c r="AW48" s="163"/>
      <c r="AX48" s="164"/>
      <c r="AY48" s="163"/>
      <c r="AZ48" s="201"/>
    </row>
    <row r="49" spans="1:55" ht="15" customHeight="1" thickBot="1" x14ac:dyDescent="0.3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75" t="s">
        <v>22</v>
      </c>
      <c r="L49" s="76">
        <f>SUM(L43,L45,L47)</f>
        <v>18</v>
      </c>
      <c r="M49" s="3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75" t="s">
        <v>22</v>
      </c>
      <c r="Y49" s="76">
        <f>SUM(Y43,Y45,Y47)</f>
        <v>22</v>
      </c>
      <c r="Z49" s="3"/>
      <c r="AA49" s="31"/>
      <c r="AB49" s="32"/>
      <c r="AC49" s="32"/>
      <c r="AD49" s="32"/>
      <c r="AE49" s="32"/>
      <c r="AF49" s="32"/>
      <c r="AG49" s="32"/>
      <c r="AH49" s="32"/>
      <c r="AI49" s="32"/>
      <c r="AJ49" s="32"/>
      <c r="AK49" s="75" t="s">
        <v>22</v>
      </c>
      <c r="AL49" s="274">
        <f>SUM(AL43,AL45,AL47)</f>
        <v>10</v>
      </c>
      <c r="AM49" s="275"/>
      <c r="AN49" s="8"/>
      <c r="AO49" s="166"/>
      <c r="AP49" s="189"/>
      <c r="AQ49" s="189"/>
      <c r="AR49" s="189"/>
      <c r="AS49" s="189"/>
      <c r="AT49" s="190"/>
      <c r="AU49" s="191"/>
      <c r="AV49" s="168"/>
      <c r="AW49" s="168"/>
      <c r="AX49" s="167"/>
      <c r="AY49" s="167"/>
      <c r="AZ49" s="200"/>
    </row>
    <row r="50" spans="1:55" ht="36.6" customHeight="1" x14ac:dyDescent="0.25">
      <c r="A50" s="3" t="s">
        <v>29</v>
      </c>
      <c r="B50" s="3"/>
      <c r="C50" s="3"/>
      <c r="D50" s="3"/>
      <c r="E50" s="3"/>
      <c r="F50" s="3"/>
      <c r="G50" s="3"/>
      <c r="H50" s="3"/>
      <c r="I50" s="3"/>
      <c r="J50" s="3"/>
      <c r="K50" s="33"/>
      <c r="L50" s="3"/>
      <c r="M50" s="3"/>
      <c r="N50" s="3"/>
      <c r="O50" s="79"/>
      <c r="P50" s="79"/>
      <c r="Q50" s="79"/>
      <c r="R50" s="39"/>
      <c r="S50" s="39"/>
      <c r="T50" s="39"/>
      <c r="U50" s="39"/>
      <c r="V50" s="39"/>
      <c r="W50" s="39"/>
      <c r="X50" s="39"/>
      <c r="Y50" s="39"/>
      <c r="Z50" s="40"/>
      <c r="AA50" s="40"/>
      <c r="AB50" s="40"/>
      <c r="AC50" s="39"/>
      <c r="AD50" s="39"/>
      <c r="AE50" s="39"/>
      <c r="AF50" s="39"/>
      <c r="AG50" s="39"/>
      <c r="AH50" s="39"/>
      <c r="AI50" s="41"/>
      <c r="AJ50" s="41"/>
      <c r="AK50" s="39"/>
      <c r="AL50" s="39"/>
      <c r="AM50" s="40"/>
      <c r="AN50" s="40"/>
      <c r="AO50" s="40"/>
      <c r="AP50" s="40"/>
      <c r="AQ50" s="35"/>
      <c r="AR50" s="35"/>
      <c r="AS50" s="35"/>
      <c r="AT50" s="8"/>
      <c r="AU50" s="8"/>
      <c r="AV50" s="8"/>
      <c r="AW50" s="8"/>
      <c r="AX50" s="8"/>
      <c r="AY50" s="8"/>
    </row>
    <row r="51" spans="1:55" ht="22.3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3" t="s">
        <v>30</v>
      </c>
      <c r="P51" s="3"/>
      <c r="Q51" s="3"/>
      <c r="S51" s="3"/>
      <c r="T51" s="3"/>
      <c r="U51" s="3"/>
      <c r="V51" s="3"/>
      <c r="W51" s="3"/>
      <c r="X51" s="3"/>
      <c r="Y51" s="3"/>
      <c r="Z51" s="8"/>
      <c r="AA51" s="8"/>
      <c r="AB51" s="8"/>
      <c r="AC51" s="3" t="s">
        <v>132</v>
      </c>
      <c r="AD51" s="3"/>
      <c r="AE51" s="3"/>
      <c r="AF51" s="3"/>
      <c r="AH51" s="3"/>
      <c r="AI51" s="33"/>
      <c r="AJ51" s="33"/>
      <c r="AK51" s="3"/>
      <c r="AL51" s="3"/>
      <c r="AM51" s="42" t="s">
        <v>133</v>
      </c>
      <c r="AN51" s="8"/>
      <c r="AO51" s="3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43"/>
      <c r="BB51" s="43"/>
      <c r="BC51" s="43"/>
    </row>
  </sheetData>
  <mergeCells count="157">
    <mergeCell ref="A1:AP1"/>
    <mergeCell ref="AR1:AZ1"/>
    <mergeCell ref="AX24:AZ29"/>
    <mergeCell ref="AO11:AV13"/>
    <mergeCell ref="AU16:AV17"/>
    <mergeCell ref="AT3:AU3"/>
    <mergeCell ref="AE22:AF22"/>
    <mergeCell ref="AE12:AF12"/>
    <mergeCell ref="A9:AY9"/>
    <mergeCell ref="AX11:AZ13"/>
    <mergeCell ref="A11:K11"/>
    <mergeCell ref="N11:X11"/>
    <mergeCell ref="C7:R7"/>
    <mergeCell ref="F2:Y2"/>
    <mergeCell ref="F3:O3"/>
    <mergeCell ref="T3:Y3"/>
    <mergeCell ref="AG2:AM2"/>
    <mergeCell ref="C12:D12"/>
    <mergeCell ref="E12:F12"/>
    <mergeCell ref="P12:Q12"/>
    <mergeCell ref="AI12:AJ12"/>
    <mergeCell ref="G12:H12"/>
    <mergeCell ref="N12:O12"/>
    <mergeCell ref="N22:O22"/>
    <mergeCell ref="AQ51:AZ51"/>
    <mergeCell ref="AW3:AZ3"/>
    <mergeCell ref="AO24:AT25"/>
    <mergeCell ref="AP3:AS3"/>
    <mergeCell ref="AO14:AV15"/>
    <mergeCell ref="AU24:AV25"/>
    <mergeCell ref="AU18:AV19"/>
    <mergeCell ref="AN7:AX7"/>
    <mergeCell ref="AG3:AM3"/>
    <mergeCell ref="T6:AL6"/>
    <mergeCell ref="T7:AL7"/>
    <mergeCell ref="AA11:AK11"/>
    <mergeCell ref="AL48:AM48"/>
    <mergeCell ref="V22:W22"/>
    <mergeCell ref="T12:U12"/>
    <mergeCell ref="N21:X21"/>
    <mergeCell ref="AA21:AK21"/>
    <mergeCell ref="AO46:AQ46"/>
    <mergeCell ref="AP44:AQ44"/>
    <mergeCell ref="AO42:AP42"/>
    <mergeCell ref="AO38:AP38"/>
    <mergeCell ref="AL43:AM43"/>
    <mergeCell ref="AL34:AM34"/>
    <mergeCell ref="AO45:AP45"/>
    <mergeCell ref="E42:F42"/>
    <mergeCell ref="G42:H42"/>
    <mergeCell ref="C32:D32"/>
    <mergeCell ref="E32:F32"/>
    <mergeCell ref="AA42:AB42"/>
    <mergeCell ref="AC42:AD42"/>
    <mergeCell ref="AE42:AF42"/>
    <mergeCell ref="AA41:AK41"/>
    <mergeCell ref="AA32:AB32"/>
    <mergeCell ref="AC32:AD32"/>
    <mergeCell ref="AE32:AF32"/>
    <mergeCell ref="AG32:AH32"/>
    <mergeCell ref="AG42:AH42"/>
    <mergeCell ref="V42:W42"/>
    <mergeCell ref="AI32:AJ32"/>
    <mergeCell ref="V32:W32"/>
    <mergeCell ref="T32:U32"/>
    <mergeCell ref="R12:S12"/>
    <mergeCell ref="A21:K21"/>
    <mergeCell ref="I12:J12"/>
    <mergeCell ref="A12:B12"/>
    <mergeCell ref="P42:Q42"/>
    <mergeCell ref="R42:S42"/>
    <mergeCell ref="T42:U42"/>
    <mergeCell ref="N41:X41"/>
    <mergeCell ref="A32:B32"/>
    <mergeCell ref="N32:O32"/>
    <mergeCell ref="P32:Q32"/>
    <mergeCell ref="R32:S32"/>
    <mergeCell ref="G32:H32"/>
    <mergeCell ref="A22:B22"/>
    <mergeCell ref="C22:D22"/>
    <mergeCell ref="E22:F22"/>
    <mergeCell ref="G22:H22"/>
    <mergeCell ref="I42:J42"/>
    <mergeCell ref="A31:K31"/>
    <mergeCell ref="A41:K41"/>
    <mergeCell ref="A42:B42"/>
    <mergeCell ref="C42:D42"/>
    <mergeCell ref="I32:J32"/>
    <mergeCell ref="N31:X31"/>
    <mergeCell ref="I22:J22"/>
    <mergeCell ref="P22:Q22"/>
    <mergeCell ref="R22:S22"/>
    <mergeCell ref="N42:O42"/>
    <mergeCell ref="T22:U22"/>
    <mergeCell ref="AL44:AM44"/>
    <mergeCell ref="AL47:AM47"/>
    <mergeCell ref="AL17:AM17"/>
    <mergeCell ref="AL19:AM19"/>
    <mergeCell ref="AL24:AM24"/>
    <mergeCell ref="AL25:AM25"/>
    <mergeCell ref="AL27:AM27"/>
    <mergeCell ref="AL28:AM28"/>
    <mergeCell ref="AL38:AM38"/>
    <mergeCell ref="AL46:AM46"/>
    <mergeCell ref="AL45:AM45"/>
    <mergeCell ref="AL36:AM36"/>
    <mergeCell ref="AA22:AB22"/>
    <mergeCell ref="AA31:AK31"/>
    <mergeCell ref="AI42:AJ42"/>
    <mergeCell ref="AA12:AB12"/>
    <mergeCell ref="AC12:AD12"/>
    <mergeCell ref="V12:W12"/>
    <mergeCell ref="AL14:AM14"/>
    <mergeCell ref="AL16:AM16"/>
    <mergeCell ref="AL18:AM18"/>
    <mergeCell ref="AL13:AM13"/>
    <mergeCell ref="AG12:AH12"/>
    <mergeCell ref="AU26:AV27"/>
    <mergeCell ref="AO22:AT23"/>
    <mergeCell ref="AU20:AV21"/>
    <mergeCell ref="AL23:AM23"/>
    <mergeCell ref="AO18:AT19"/>
    <mergeCell ref="AL49:AM49"/>
    <mergeCell ref="AL33:AM33"/>
    <mergeCell ref="AL35:AM35"/>
    <mergeCell ref="AL37:AM37"/>
    <mergeCell ref="AL39:AM39"/>
    <mergeCell ref="AO28:AT29"/>
    <mergeCell ref="AL29:AM29"/>
    <mergeCell ref="AL26:AM26"/>
    <mergeCell ref="AO26:AT27"/>
    <mergeCell ref="AO30:AT31"/>
    <mergeCell ref="AO48:AP48"/>
    <mergeCell ref="AU28:AV29"/>
    <mergeCell ref="AU30:AV31"/>
    <mergeCell ref="AO35:AP35"/>
    <mergeCell ref="AO36:AP36"/>
    <mergeCell ref="AO37:AP37"/>
    <mergeCell ref="AO41:AP41"/>
    <mergeCell ref="AO43:AP43"/>
    <mergeCell ref="AO33:AZ34"/>
    <mergeCell ref="AU35:AZ35"/>
    <mergeCell ref="AX14:AY15"/>
    <mergeCell ref="AZ14:AZ15"/>
    <mergeCell ref="AX16:AY17"/>
    <mergeCell ref="AZ16:AZ17"/>
    <mergeCell ref="AX18:AY19"/>
    <mergeCell ref="AZ18:AZ19"/>
    <mergeCell ref="AO16:AT17"/>
    <mergeCell ref="AC22:AD22"/>
    <mergeCell ref="AG22:AH22"/>
    <mergeCell ref="AX20:AY21"/>
    <mergeCell ref="AZ20:AZ21"/>
    <mergeCell ref="AI22:AJ22"/>
    <mergeCell ref="AO20:AT21"/>
    <mergeCell ref="AU22:AV23"/>
    <mergeCell ref="AL15:AM15"/>
  </mergeCells>
  <phoneticPr fontId="1" type="noConversion"/>
  <printOptions horizontalCentered="1" verticalCentered="1"/>
  <pageMargins left="0" right="0" top="0" bottom="0" header="0.25" footer="0.25"/>
  <pageSetup scale="65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opLeftCell="A28" workbookViewId="0">
      <selection activeCell="U69" sqref="U69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403" t="s">
        <v>140</v>
      </c>
      <c r="P6" s="403"/>
      <c r="Q6" s="403"/>
      <c r="R6" s="404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332"/>
      <c r="P7" s="332"/>
      <c r="Q7" s="332"/>
      <c r="R7" s="406"/>
      <c r="S7" s="86"/>
      <c r="T7" s="86"/>
      <c r="U7" s="104"/>
      <c r="V7" s="105" t="s">
        <v>138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/>
      <c r="E12" s="95" t="s">
        <v>88</v>
      </c>
      <c r="F12" s="86"/>
      <c r="G12" s="114"/>
      <c r="H12" s="115" t="s">
        <v>89</v>
      </c>
      <c r="J12" s="114" t="s">
        <v>37</v>
      </c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29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5"/>
      <c r="U14" s="225"/>
      <c r="V14" s="225"/>
      <c r="W14" s="225"/>
      <c r="X14" s="225"/>
      <c r="Y14" s="225"/>
      <c r="Z14" s="225"/>
      <c r="AA14" s="229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226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0.3263888888888889</v>
      </c>
      <c r="E22" s="391"/>
      <c r="F22" s="396"/>
      <c r="G22" s="434">
        <v>0.35416666666666669</v>
      </c>
      <c r="H22" s="391"/>
      <c r="I22" s="396"/>
      <c r="J22" s="428">
        <v>40</v>
      </c>
      <c r="K22" s="429"/>
      <c r="L22" s="430"/>
      <c r="M22" s="428">
        <v>5</v>
      </c>
      <c r="N22" s="429"/>
      <c r="O22" s="430"/>
      <c r="P22" s="390">
        <v>45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434">
        <v>0.3576388888888889</v>
      </c>
      <c r="E24" s="391"/>
      <c r="F24" s="396"/>
      <c r="G24" s="434">
        <v>0.38541666666666669</v>
      </c>
      <c r="H24" s="391"/>
      <c r="I24" s="396"/>
      <c r="J24" s="428">
        <v>40</v>
      </c>
      <c r="K24" s="429"/>
      <c r="L24" s="430"/>
      <c r="M24" s="428">
        <v>5</v>
      </c>
      <c r="N24" s="429"/>
      <c r="O24" s="430"/>
      <c r="P24" s="390">
        <v>45</v>
      </c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434">
        <v>0.3888888888888889</v>
      </c>
      <c r="E26" s="391"/>
      <c r="F26" s="396"/>
      <c r="G26" s="434">
        <v>0.4201388888888889</v>
      </c>
      <c r="H26" s="391"/>
      <c r="I26" s="396"/>
      <c r="J26" s="428">
        <v>45</v>
      </c>
      <c r="K26" s="429"/>
      <c r="L26" s="430"/>
      <c r="M26" s="428">
        <v>5</v>
      </c>
      <c r="N26" s="429"/>
      <c r="O26" s="430"/>
      <c r="P26" s="390">
        <v>50</v>
      </c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434">
        <v>0.4236111111111111</v>
      </c>
      <c r="E28" s="391"/>
      <c r="F28" s="396"/>
      <c r="G28" s="434">
        <v>0.4513888888888889</v>
      </c>
      <c r="H28" s="391"/>
      <c r="I28" s="396"/>
      <c r="J28" s="428">
        <v>40</v>
      </c>
      <c r="K28" s="429"/>
      <c r="L28" s="430"/>
      <c r="M28" s="428">
        <v>5</v>
      </c>
      <c r="N28" s="429"/>
      <c r="O28" s="430"/>
      <c r="P28" s="390">
        <v>45</v>
      </c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35">
        <v>0.4548611111111111</v>
      </c>
      <c r="E30" s="436"/>
      <c r="F30" s="437"/>
      <c r="G30" s="435">
        <v>0.46875</v>
      </c>
      <c r="H30" s="436"/>
      <c r="I30" s="437"/>
      <c r="J30" s="441">
        <v>20</v>
      </c>
      <c r="K30" s="442"/>
      <c r="L30" s="443"/>
      <c r="M30" s="441">
        <v>5</v>
      </c>
      <c r="N30" s="442"/>
      <c r="O30" s="443"/>
      <c r="P30" s="447">
        <v>0</v>
      </c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434">
        <v>0.47222222222222227</v>
      </c>
      <c r="E32" s="391"/>
      <c r="F32" s="396"/>
      <c r="G32" s="434">
        <v>0.49652777777777773</v>
      </c>
      <c r="H32" s="391"/>
      <c r="I32" s="396"/>
      <c r="J32" s="428">
        <v>35</v>
      </c>
      <c r="K32" s="429"/>
      <c r="L32" s="430"/>
      <c r="M32" s="428">
        <v>5</v>
      </c>
      <c r="N32" s="429"/>
      <c r="O32" s="430"/>
      <c r="P32" s="390">
        <v>40</v>
      </c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434">
        <v>0.5</v>
      </c>
      <c r="E34" s="391"/>
      <c r="F34" s="396"/>
      <c r="G34" s="434">
        <v>0.52777777777777779</v>
      </c>
      <c r="H34" s="391"/>
      <c r="I34" s="396"/>
      <c r="J34" s="428">
        <v>40</v>
      </c>
      <c r="K34" s="429"/>
      <c r="L34" s="430"/>
      <c r="M34" s="428"/>
      <c r="N34" s="429"/>
      <c r="O34" s="430"/>
      <c r="P34" s="390">
        <v>40</v>
      </c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434"/>
      <c r="E36" s="391"/>
      <c r="F36" s="396"/>
      <c r="G36" s="434"/>
      <c r="H36" s="391"/>
      <c r="I36" s="396"/>
      <c r="J36" s="428"/>
      <c r="K36" s="429"/>
      <c r="L36" s="430"/>
      <c r="M36" s="428"/>
      <c r="N36" s="429"/>
      <c r="O36" s="430"/>
      <c r="P36" s="390"/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265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227"/>
      <c r="M42" s="227" t="s">
        <v>9</v>
      </c>
      <c r="N42" s="227"/>
      <c r="O42" s="227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227"/>
      <c r="M43" s="413" t="s">
        <v>86</v>
      </c>
      <c r="N43" s="414"/>
      <c r="O43" s="415"/>
      <c r="P43" s="416">
        <f>IF(P40="","",P40/60)</f>
        <v>4.416666666666667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227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6.32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228" t="s">
        <v>38</v>
      </c>
      <c r="P49" s="367">
        <f>IF(F49*L49=0,"",F49*L49)</f>
        <v>1074.4000000000001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3.33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228" t="s">
        <v>38</v>
      </c>
      <c r="P50" s="367">
        <f>IF(F50*L50=0,"",F50*L50)</f>
        <v>3.33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4.42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228" t="s">
        <v>38</v>
      </c>
      <c r="P51" s="367">
        <f>IF(F51*L51=0,"",F51*L51)</f>
        <v>39.78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228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228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1117.51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A1:K1"/>
    <mergeCell ref="O1:Z1"/>
    <mergeCell ref="A3:C3"/>
    <mergeCell ref="D3:R4"/>
    <mergeCell ref="U3:Z3"/>
    <mergeCell ref="U4:Z4"/>
    <mergeCell ref="B19:C20"/>
    <mergeCell ref="D19:F20"/>
    <mergeCell ref="G19:I20"/>
    <mergeCell ref="J19:L20"/>
    <mergeCell ref="P19:R20"/>
    <mergeCell ref="U19:Z20"/>
    <mergeCell ref="D6:L7"/>
    <mergeCell ref="O6:R7"/>
    <mergeCell ref="T12:Z13"/>
    <mergeCell ref="J16:R16"/>
    <mergeCell ref="U16:Z17"/>
    <mergeCell ref="M17:O20"/>
    <mergeCell ref="U21:Z22"/>
    <mergeCell ref="B22:C23"/>
    <mergeCell ref="D22:F23"/>
    <mergeCell ref="G22:I23"/>
    <mergeCell ref="J22:L23"/>
    <mergeCell ref="M22:O23"/>
    <mergeCell ref="P22:R23"/>
    <mergeCell ref="U23:Z24"/>
    <mergeCell ref="B24:C25"/>
    <mergeCell ref="D24:F25"/>
    <mergeCell ref="B21:C21"/>
    <mergeCell ref="D21:F21"/>
    <mergeCell ref="G21:I21"/>
    <mergeCell ref="J21:L21"/>
    <mergeCell ref="M21:O21"/>
    <mergeCell ref="P21:R21"/>
    <mergeCell ref="G24:I25"/>
    <mergeCell ref="J24:L25"/>
    <mergeCell ref="M24:O25"/>
    <mergeCell ref="P24:R25"/>
    <mergeCell ref="U25:Z26"/>
    <mergeCell ref="B26:C27"/>
    <mergeCell ref="D26:F27"/>
    <mergeCell ref="G26:I27"/>
    <mergeCell ref="J26:L27"/>
    <mergeCell ref="M26:O27"/>
    <mergeCell ref="D30:F31"/>
    <mergeCell ref="G30:I31"/>
    <mergeCell ref="J30:L31"/>
    <mergeCell ref="M30:O31"/>
    <mergeCell ref="P30:R31"/>
    <mergeCell ref="U31:Z34"/>
    <mergeCell ref="P26:R27"/>
    <mergeCell ref="U27:Z28"/>
    <mergeCell ref="B28:C29"/>
    <mergeCell ref="D28:F29"/>
    <mergeCell ref="G28:I29"/>
    <mergeCell ref="J28:L29"/>
    <mergeCell ref="M28:O29"/>
    <mergeCell ref="P28:R29"/>
    <mergeCell ref="U29:Z30"/>
    <mergeCell ref="B30:C31"/>
    <mergeCell ref="B34:C35"/>
    <mergeCell ref="D34:F35"/>
    <mergeCell ref="G34:I35"/>
    <mergeCell ref="J34:L35"/>
    <mergeCell ref="M34:O35"/>
    <mergeCell ref="P34:R35"/>
    <mergeCell ref="B32:C33"/>
    <mergeCell ref="D32:F33"/>
    <mergeCell ref="G32:I33"/>
    <mergeCell ref="J32:L33"/>
    <mergeCell ref="M32:O33"/>
    <mergeCell ref="P32:R33"/>
    <mergeCell ref="B36:C37"/>
    <mergeCell ref="D36:F37"/>
    <mergeCell ref="G36:I37"/>
    <mergeCell ref="J36:L37"/>
    <mergeCell ref="M36:O37"/>
    <mergeCell ref="P36:R37"/>
    <mergeCell ref="B38:C39"/>
    <mergeCell ref="D38:F39"/>
    <mergeCell ref="G38:I39"/>
    <mergeCell ref="J38:L39"/>
    <mergeCell ref="P38:R39"/>
    <mergeCell ref="L40:O41"/>
    <mergeCell ref="P40:R41"/>
    <mergeCell ref="U40:Z41"/>
    <mergeCell ref="M43:O44"/>
    <mergeCell ref="P43:R44"/>
    <mergeCell ref="U43:Z50"/>
    <mergeCell ref="U35:Z38"/>
    <mergeCell ref="F50:H50"/>
    <mergeCell ref="I50:K50"/>
    <mergeCell ref="L50:N50"/>
    <mergeCell ref="P50:R50"/>
    <mergeCell ref="F51:H51"/>
    <mergeCell ref="I51:K51"/>
    <mergeCell ref="L51:N51"/>
    <mergeCell ref="P51:R51"/>
    <mergeCell ref="F47:H48"/>
    <mergeCell ref="L47:N47"/>
    <mergeCell ref="L48:N48"/>
    <mergeCell ref="P48:R48"/>
    <mergeCell ref="F49:H49"/>
    <mergeCell ref="I49:K49"/>
    <mergeCell ref="L49:N49"/>
    <mergeCell ref="P49:R49"/>
    <mergeCell ref="L55:N56"/>
    <mergeCell ref="P55:R56"/>
    <mergeCell ref="U55:Z55"/>
    <mergeCell ref="U56:Z56"/>
    <mergeCell ref="A60:V60"/>
    <mergeCell ref="S61:Z61"/>
    <mergeCell ref="F52:H52"/>
    <mergeCell ref="I52:K52"/>
    <mergeCell ref="L52:N52"/>
    <mergeCell ref="P52:R52"/>
    <mergeCell ref="U52:Z52"/>
    <mergeCell ref="F53:H53"/>
    <mergeCell ref="I53:K53"/>
    <mergeCell ref="L53:N53"/>
    <mergeCell ref="P53:R53"/>
  </mergeCells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abSelected="1" topLeftCell="A28" workbookViewId="0">
      <selection activeCell="D6" sqref="D6:L7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403" t="s">
        <v>135</v>
      </c>
      <c r="P6" s="403"/>
      <c r="Q6" s="403"/>
      <c r="R6" s="404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332"/>
      <c r="P7" s="332"/>
      <c r="Q7" s="332"/>
      <c r="R7" s="406"/>
      <c r="S7" s="86"/>
      <c r="T7" s="86"/>
      <c r="U7" s="104"/>
      <c r="V7" s="105" t="s">
        <v>138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 t="s">
        <v>37</v>
      </c>
      <c r="E12" s="95" t="s">
        <v>88</v>
      </c>
      <c r="F12" s="86"/>
      <c r="G12" s="114"/>
      <c r="H12" s="115" t="s">
        <v>89</v>
      </c>
      <c r="J12" s="114"/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29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5"/>
      <c r="U14" s="225"/>
      <c r="V14" s="225"/>
      <c r="W14" s="225"/>
      <c r="X14" s="225"/>
      <c r="Y14" s="225"/>
      <c r="Z14" s="225"/>
      <c r="AA14" s="229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226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0.3298611111111111</v>
      </c>
      <c r="E22" s="391"/>
      <c r="F22" s="396"/>
      <c r="G22" s="434">
        <v>0.47222222222222227</v>
      </c>
      <c r="H22" s="391"/>
      <c r="I22" s="396"/>
      <c r="J22" s="428">
        <v>205</v>
      </c>
      <c r="K22" s="429"/>
      <c r="L22" s="430"/>
      <c r="M22" s="428">
        <v>5</v>
      </c>
      <c r="N22" s="429"/>
      <c r="O22" s="430"/>
      <c r="P22" s="390">
        <v>210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390"/>
      <c r="E24" s="391"/>
      <c r="F24" s="396"/>
      <c r="G24" s="390"/>
      <c r="H24" s="391"/>
      <c r="I24" s="396"/>
      <c r="J24" s="428"/>
      <c r="K24" s="429"/>
      <c r="L24" s="430"/>
      <c r="M24" s="428"/>
      <c r="N24" s="429"/>
      <c r="O24" s="430"/>
      <c r="P24" s="390"/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390"/>
      <c r="E26" s="391"/>
      <c r="F26" s="396"/>
      <c r="G26" s="390"/>
      <c r="H26" s="391"/>
      <c r="I26" s="396"/>
      <c r="J26" s="428"/>
      <c r="K26" s="429"/>
      <c r="L26" s="430"/>
      <c r="M26" s="428"/>
      <c r="N26" s="429"/>
      <c r="O26" s="430"/>
      <c r="P26" s="390"/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390"/>
      <c r="E28" s="391"/>
      <c r="F28" s="396"/>
      <c r="G28" s="390"/>
      <c r="H28" s="391"/>
      <c r="I28" s="396"/>
      <c r="J28" s="428"/>
      <c r="K28" s="429"/>
      <c r="L28" s="430"/>
      <c r="M28" s="428"/>
      <c r="N28" s="429"/>
      <c r="O28" s="430"/>
      <c r="P28" s="390"/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35">
        <v>0.47569444444444442</v>
      </c>
      <c r="E30" s="436"/>
      <c r="F30" s="437"/>
      <c r="G30" s="435">
        <v>0.5</v>
      </c>
      <c r="H30" s="436"/>
      <c r="I30" s="437"/>
      <c r="J30" s="441">
        <v>35</v>
      </c>
      <c r="K30" s="442"/>
      <c r="L30" s="443"/>
      <c r="M30" s="441">
        <v>5</v>
      </c>
      <c r="N30" s="442"/>
      <c r="O30" s="443"/>
      <c r="P30" s="447">
        <v>0</v>
      </c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434">
        <v>0.50347222222222221</v>
      </c>
      <c r="E32" s="391"/>
      <c r="F32" s="396"/>
      <c r="G32" s="434">
        <v>0.125</v>
      </c>
      <c r="H32" s="391"/>
      <c r="I32" s="396"/>
      <c r="J32" s="428"/>
      <c r="K32" s="429"/>
      <c r="L32" s="430"/>
      <c r="M32" s="428"/>
      <c r="N32" s="429"/>
      <c r="O32" s="430"/>
      <c r="P32" s="390">
        <v>175</v>
      </c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390"/>
      <c r="E34" s="391"/>
      <c r="F34" s="396"/>
      <c r="G34" s="390"/>
      <c r="H34" s="391"/>
      <c r="I34" s="396"/>
      <c r="J34" s="428"/>
      <c r="K34" s="429"/>
      <c r="L34" s="430"/>
      <c r="M34" s="428"/>
      <c r="N34" s="429"/>
      <c r="O34" s="430"/>
      <c r="P34" s="390"/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390"/>
      <c r="E36" s="391"/>
      <c r="F36" s="396"/>
      <c r="G36" s="390"/>
      <c r="H36" s="391"/>
      <c r="I36" s="396"/>
      <c r="J36" s="428"/>
      <c r="K36" s="429"/>
      <c r="L36" s="430"/>
      <c r="M36" s="428"/>
      <c r="N36" s="429"/>
      <c r="O36" s="430"/>
      <c r="P36" s="390"/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385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227"/>
      <c r="M42" s="227" t="s">
        <v>9</v>
      </c>
      <c r="N42" s="227"/>
      <c r="O42" s="227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227"/>
      <c r="M43" s="413" t="s">
        <v>86</v>
      </c>
      <c r="N43" s="414"/>
      <c r="O43" s="415"/>
      <c r="P43" s="416">
        <f>IF(P40="","",P40/60)</f>
        <v>6.416666666666667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227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6.42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228" t="s">
        <v>38</v>
      </c>
      <c r="P49" s="367">
        <f>IF(F49*L49=0,"",F49*L49)</f>
        <v>1091.4000000000001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3.58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228" t="s">
        <v>38</v>
      </c>
      <c r="P50" s="367">
        <f>IF(F50*L50=0,"",F50*L50)</f>
        <v>3.58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4.42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228" t="s">
        <v>38</v>
      </c>
      <c r="P51" s="367">
        <f>IF(F51*L51=0,"",F51*L51)</f>
        <v>39.78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228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228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1134.76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A1:K1"/>
    <mergeCell ref="O1:Z1"/>
    <mergeCell ref="A3:C3"/>
    <mergeCell ref="D3:R4"/>
    <mergeCell ref="U3:Z3"/>
    <mergeCell ref="U4:Z4"/>
    <mergeCell ref="B19:C20"/>
    <mergeCell ref="D19:F20"/>
    <mergeCell ref="G19:I20"/>
    <mergeCell ref="J19:L20"/>
    <mergeCell ref="P19:R20"/>
    <mergeCell ref="U19:Z20"/>
    <mergeCell ref="D6:L7"/>
    <mergeCell ref="O6:R7"/>
    <mergeCell ref="T12:Z13"/>
    <mergeCell ref="J16:R16"/>
    <mergeCell ref="U16:Z17"/>
    <mergeCell ref="M17:O20"/>
    <mergeCell ref="U21:Z22"/>
    <mergeCell ref="B22:C23"/>
    <mergeCell ref="D22:F23"/>
    <mergeCell ref="G22:I23"/>
    <mergeCell ref="J22:L23"/>
    <mergeCell ref="M22:O23"/>
    <mergeCell ref="P22:R23"/>
    <mergeCell ref="U23:Z24"/>
    <mergeCell ref="B24:C25"/>
    <mergeCell ref="D24:F25"/>
    <mergeCell ref="B21:C21"/>
    <mergeCell ref="D21:F21"/>
    <mergeCell ref="G21:I21"/>
    <mergeCell ref="J21:L21"/>
    <mergeCell ref="M21:O21"/>
    <mergeCell ref="P21:R21"/>
    <mergeCell ref="G24:I25"/>
    <mergeCell ref="J24:L25"/>
    <mergeCell ref="M24:O25"/>
    <mergeCell ref="P24:R25"/>
    <mergeCell ref="U25:Z26"/>
    <mergeCell ref="B26:C27"/>
    <mergeCell ref="D26:F27"/>
    <mergeCell ref="G26:I27"/>
    <mergeCell ref="J26:L27"/>
    <mergeCell ref="M26:O27"/>
    <mergeCell ref="D30:F31"/>
    <mergeCell ref="G30:I31"/>
    <mergeCell ref="J30:L31"/>
    <mergeCell ref="M30:O31"/>
    <mergeCell ref="P30:R31"/>
    <mergeCell ref="U31:Z34"/>
    <mergeCell ref="P26:R27"/>
    <mergeCell ref="U27:Z28"/>
    <mergeCell ref="B28:C29"/>
    <mergeCell ref="D28:F29"/>
    <mergeCell ref="G28:I29"/>
    <mergeCell ref="J28:L29"/>
    <mergeCell ref="M28:O29"/>
    <mergeCell ref="P28:R29"/>
    <mergeCell ref="U29:Z30"/>
    <mergeCell ref="B30:C31"/>
    <mergeCell ref="B34:C35"/>
    <mergeCell ref="D34:F35"/>
    <mergeCell ref="G34:I35"/>
    <mergeCell ref="J34:L35"/>
    <mergeCell ref="M34:O35"/>
    <mergeCell ref="P34:R35"/>
    <mergeCell ref="B32:C33"/>
    <mergeCell ref="D32:F33"/>
    <mergeCell ref="G32:I33"/>
    <mergeCell ref="J32:L33"/>
    <mergeCell ref="M32:O33"/>
    <mergeCell ref="P32:R33"/>
    <mergeCell ref="B36:C37"/>
    <mergeCell ref="D36:F37"/>
    <mergeCell ref="G36:I37"/>
    <mergeCell ref="J36:L37"/>
    <mergeCell ref="M36:O37"/>
    <mergeCell ref="P36:R37"/>
    <mergeCell ref="B38:C39"/>
    <mergeCell ref="D38:F39"/>
    <mergeCell ref="G38:I39"/>
    <mergeCell ref="J38:L39"/>
    <mergeCell ref="P38:R39"/>
    <mergeCell ref="L40:O41"/>
    <mergeCell ref="P40:R41"/>
    <mergeCell ref="U40:Z41"/>
    <mergeCell ref="M43:O44"/>
    <mergeCell ref="P43:R44"/>
    <mergeCell ref="U43:Z50"/>
    <mergeCell ref="U35:Z38"/>
    <mergeCell ref="F50:H50"/>
    <mergeCell ref="I50:K50"/>
    <mergeCell ref="L50:N50"/>
    <mergeCell ref="P50:R50"/>
    <mergeCell ref="F51:H51"/>
    <mergeCell ref="I51:K51"/>
    <mergeCell ref="L51:N51"/>
    <mergeCell ref="P51:R51"/>
    <mergeCell ref="F47:H48"/>
    <mergeCell ref="L47:N47"/>
    <mergeCell ref="L48:N48"/>
    <mergeCell ref="P48:R48"/>
    <mergeCell ref="F49:H49"/>
    <mergeCell ref="I49:K49"/>
    <mergeCell ref="L49:N49"/>
    <mergeCell ref="P49:R49"/>
    <mergeCell ref="L55:N56"/>
    <mergeCell ref="P55:R56"/>
    <mergeCell ref="U55:Z55"/>
    <mergeCell ref="U56:Z56"/>
    <mergeCell ref="A60:V60"/>
    <mergeCell ref="S61:Z61"/>
    <mergeCell ref="F52:H52"/>
    <mergeCell ref="I52:K52"/>
    <mergeCell ref="L52:N52"/>
    <mergeCell ref="P52:R52"/>
    <mergeCell ref="U52:Z52"/>
    <mergeCell ref="F53:H53"/>
    <mergeCell ref="I53:K53"/>
    <mergeCell ref="L53:N53"/>
    <mergeCell ref="P53:R53"/>
  </mergeCells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opLeftCell="A34" workbookViewId="0">
      <selection activeCell="D6" sqref="D6:L7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403" t="s">
        <v>135</v>
      </c>
      <c r="P6" s="403"/>
      <c r="Q6" s="403"/>
      <c r="R6" s="404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332"/>
      <c r="P7" s="332"/>
      <c r="Q7" s="332"/>
      <c r="R7" s="406"/>
      <c r="S7" s="86"/>
      <c r="T7" s="86"/>
      <c r="U7" s="104"/>
      <c r="V7" s="105" t="s">
        <v>137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/>
      <c r="E12" s="95" t="s">
        <v>88</v>
      </c>
      <c r="F12" s="86"/>
      <c r="G12" s="114" t="s">
        <v>37</v>
      </c>
      <c r="H12" s="115" t="s">
        <v>89</v>
      </c>
      <c r="J12" s="114"/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29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5"/>
      <c r="U14" s="225"/>
      <c r="V14" s="225"/>
      <c r="W14" s="225"/>
      <c r="X14" s="225"/>
      <c r="Y14" s="225"/>
      <c r="Z14" s="225"/>
      <c r="AA14" s="229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226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0.3298611111111111</v>
      </c>
      <c r="E22" s="391"/>
      <c r="F22" s="396"/>
      <c r="G22" s="434">
        <v>0.47916666666666669</v>
      </c>
      <c r="H22" s="391"/>
      <c r="I22" s="396"/>
      <c r="J22" s="428">
        <v>215</v>
      </c>
      <c r="K22" s="429"/>
      <c r="L22" s="430"/>
      <c r="M22" s="428"/>
      <c r="N22" s="429"/>
      <c r="O22" s="430"/>
      <c r="P22" s="390">
        <v>215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390"/>
      <c r="E24" s="391"/>
      <c r="F24" s="396"/>
      <c r="G24" s="390"/>
      <c r="H24" s="391"/>
      <c r="I24" s="396"/>
      <c r="J24" s="428"/>
      <c r="K24" s="429"/>
      <c r="L24" s="430"/>
      <c r="M24" s="428"/>
      <c r="N24" s="429"/>
      <c r="O24" s="430"/>
      <c r="P24" s="390"/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390"/>
      <c r="E26" s="391"/>
      <c r="F26" s="396"/>
      <c r="G26" s="390"/>
      <c r="H26" s="391"/>
      <c r="I26" s="396"/>
      <c r="J26" s="428"/>
      <c r="K26" s="429"/>
      <c r="L26" s="430"/>
      <c r="M26" s="428"/>
      <c r="N26" s="429"/>
      <c r="O26" s="430"/>
      <c r="P26" s="390"/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390"/>
      <c r="E28" s="391"/>
      <c r="F28" s="396"/>
      <c r="G28" s="390"/>
      <c r="H28" s="391"/>
      <c r="I28" s="396"/>
      <c r="J28" s="428"/>
      <c r="K28" s="429"/>
      <c r="L28" s="430"/>
      <c r="M28" s="428"/>
      <c r="N28" s="429"/>
      <c r="O28" s="430"/>
      <c r="P28" s="390"/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47"/>
      <c r="E30" s="436"/>
      <c r="F30" s="437"/>
      <c r="G30" s="447"/>
      <c r="H30" s="436"/>
      <c r="I30" s="437"/>
      <c r="J30" s="441"/>
      <c r="K30" s="442"/>
      <c r="L30" s="443"/>
      <c r="M30" s="441"/>
      <c r="N30" s="442"/>
      <c r="O30" s="443"/>
      <c r="P30" s="447"/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390"/>
      <c r="E32" s="391"/>
      <c r="F32" s="396"/>
      <c r="G32" s="390"/>
      <c r="H32" s="391"/>
      <c r="I32" s="396"/>
      <c r="J32" s="428"/>
      <c r="K32" s="429"/>
      <c r="L32" s="430"/>
      <c r="M32" s="428"/>
      <c r="N32" s="429"/>
      <c r="O32" s="430"/>
      <c r="P32" s="390"/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390"/>
      <c r="E34" s="391"/>
      <c r="F34" s="396"/>
      <c r="G34" s="390"/>
      <c r="H34" s="391"/>
      <c r="I34" s="396"/>
      <c r="J34" s="428"/>
      <c r="K34" s="429"/>
      <c r="L34" s="430"/>
      <c r="M34" s="428"/>
      <c r="N34" s="429"/>
      <c r="O34" s="430"/>
      <c r="P34" s="390"/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390"/>
      <c r="E36" s="391"/>
      <c r="F36" s="396"/>
      <c r="G36" s="390"/>
      <c r="H36" s="391"/>
      <c r="I36" s="396"/>
      <c r="J36" s="428"/>
      <c r="K36" s="429"/>
      <c r="L36" s="430"/>
      <c r="M36" s="428"/>
      <c r="N36" s="429"/>
      <c r="O36" s="430"/>
      <c r="P36" s="390"/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215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227"/>
      <c r="M42" s="227" t="s">
        <v>9</v>
      </c>
      <c r="N42" s="227"/>
      <c r="O42" s="227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227"/>
      <c r="M43" s="413" t="s">
        <v>86</v>
      </c>
      <c r="N43" s="414"/>
      <c r="O43" s="415"/>
      <c r="P43" s="416">
        <f>IF(P40="","",P40/60)</f>
        <v>3.5833333333333335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227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6.42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228" t="s">
        <v>38</v>
      </c>
      <c r="P49" s="367">
        <f>IF(F49*L49=0,"",F49*L49)</f>
        <v>1091.4000000000001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3.58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228" t="s">
        <v>38</v>
      </c>
      <c r="P50" s="367">
        <f>IF(F50*L50=0,"",F50*L50)</f>
        <v>3.58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4.42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228" t="s">
        <v>38</v>
      </c>
      <c r="P51" s="367">
        <f>IF(F51*L51=0,"",F51*L51)</f>
        <v>39.78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228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228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1134.76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A1:K1"/>
    <mergeCell ref="O1:Z1"/>
    <mergeCell ref="A3:C3"/>
    <mergeCell ref="D3:R4"/>
    <mergeCell ref="U3:Z3"/>
    <mergeCell ref="U4:Z4"/>
    <mergeCell ref="B19:C20"/>
    <mergeCell ref="D19:F20"/>
    <mergeCell ref="G19:I20"/>
    <mergeCell ref="J19:L20"/>
    <mergeCell ref="P19:R20"/>
    <mergeCell ref="U19:Z20"/>
    <mergeCell ref="D6:L7"/>
    <mergeCell ref="O6:R7"/>
    <mergeCell ref="T12:Z13"/>
    <mergeCell ref="J16:R16"/>
    <mergeCell ref="U16:Z17"/>
    <mergeCell ref="M17:O20"/>
    <mergeCell ref="U21:Z22"/>
    <mergeCell ref="B22:C23"/>
    <mergeCell ref="D22:F23"/>
    <mergeCell ref="G22:I23"/>
    <mergeCell ref="J22:L23"/>
    <mergeCell ref="M22:O23"/>
    <mergeCell ref="P22:R23"/>
    <mergeCell ref="U23:Z24"/>
    <mergeCell ref="B24:C25"/>
    <mergeCell ref="D24:F25"/>
    <mergeCell ref="B21:C21"/>
    <mergeCell ref="D21:F21"/>
    <mergeCell ref="G21:I21"/>
    <mergeCell ref="J21:L21"/>
    <mergeCell ref="M21:O21"/>
    <mergeCell ref="P21:R21"/>
    <mergeCell ref="G24:I25"/>
    <mergeCell ref="J24:L25"/>
    <mergeCell ref="M24:O25"/>
    <mergeCell ref="P24:R25"/>
    <mergeCell ref="U25:Z26"/>
    <mergeCell ref="B26:C27"/>
    <mergeCell ref="D26:F27"/>
    <mergeCell ref="G26:I27"/>
    <mergeCell ref="J26:L27"/>
    <mergeCell ref="M26:O27"/>
    <mergeCell ref="D30:F31"/>
    <mergeCell ref="G30:I31"/>
    <mergeCell ref="J30:L31"/>
    <mergeCell ref="M30:O31"/>
    <mergeCell ref="P30:R31"/>
    <mergeCell ref="U31:Z34"/>
    <mergeCell ref="P26:R27"/>
    <mergeCell ref="U27:Z28"/>
    <mergeCell ref="B28:C29"/>
    <mergeCell ref="D28:F29"/>
    <mergeCell ref="G28:I29"/>
    <mergeCell ref="J28:L29"/>
    <mergeCell ref="M28:O29"/>
    <mergeCell ref="P28:R29"/>
    <mergeCell ref="U29:Z30"/>
    <mergeCell ref="B30:C31"/>
    <mergeCell ref="B34:C35"/>
    <mergeCell ref="D34:F35"/>
    <mergeCell ref="G34:I35"/>
    <mergeCell ref="J34:L35"/>
    <mergeCell ref="M34:O35"/>
    <mergeCell ref="P34:R35"/>
    <mergeCell ref="B32:C33"/>
    <mergeCell ref="D32:F33"/>
    <mergeCell ref="G32:I33"/>
    <mergeCell ref="J32:L33"/>
    <mergeCell ref="M32:O33"/>
    <mergeCell ref="P32:R33"/>
    <mergeCell ref="B36:C37"/>
    <mergeCell ref="D36:F37"/>
    <mergeCell ref="G36:I37"/>
    <mergeCell ref="J36:L37"/>
    <mergeCell ref="M36:O37"/>
    <mergeCell ref="P36:R37"/>
    <mergeCell ref="B38:C39"/>
    <mergeCell ref="D38:F39"/>
    <mergeCell ref="G38:I39"/>
    <mergeCell ref="J38:L39"/>
    <mergeCell ref="P38:R39"/>
    <mergeCell ref="L40:O41"/>
    <mergeCell ref="P40:R41"/>
    <mergeCell ref="U40:Z41"/>
    <mergeCell ref="M43:O44"/>
    <mergeCell ref="P43:R44"/>
    <mergeCell ref="U43:Z50"/>
    <mergeCell ref="U35:Z38"/>
    <mergeCell ref="F50:H50"/>
    <mergeCell ref="I50:K50"/>
    <mergeCell ref="L50:N50"/>
    <mergeCell ref="P50:R50"/>
    <mergeCell ref="F51:H51"/>
    <mergeCell ref="I51:K51"/>
    <mergeCell ref="L51:N51"/>
    <mergeCell ref="P51:R51"/>
    <mergeCell ref="F47:H48"/>
    <mergeCell ref="L47:N47"/>
    <mergeCell ref="L48:N48"/>
    <mergeCell ref="P48:R48"/>
    <mergeCell ref="F49:H49"/>
    <mergeCell ref="I49:K49"/>
    <mergeCell ref="L49:N49"/>
    <mergeCell ref="P49:R49"/>
    <mergeCell ref="L55:N56"/>
    <mergeCell ref="P55:R56"/>
    <mergeCell ref="U55:Z55"/>
    <mergeCell ref="U56:Z56"/>
    <mergeCell ref="A60:V60"/>
    <mergeCell ref="S61:Z61"/>
    <mergeCell ref="F52:H52"/>
    <mergeCell ref="I52:K52"/>
    <mergeCell ref="L52:N52"/>
    <mergeCell ref="P52:R52"/>
    <mergeCell ref="U52:Z52"/>
    <mergeCell ref="F53:H53"/>
    <mergeCell ref="I53:K53"/>
    <mergeCell ref="L53:N53"/>
    <mergeCell ref="P53:R53"/>
  </mergeCells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opLeftCell="A22" workbookViewId="0">
      <selection activeCell="D6" sqref="D6:L7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403" t="s">
        <v>135</v>
      </c>
      <c r="P6" s="403"/>
      <c r="Q6" s="403"/>
      <c r="R6" s="404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332"/>
      <c r="P7" s="332"/>
      <c r="Q7" s="332"/>
      <c r="R7" s="406"/>
      <c r="S7" s="86"/>
      <c r="T7" s="86"/>
      <c r="U7" s="104"/>
      <c r="V7" s="105" t="s">
        <v>137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/>
      <c r="E12" s="95" t="s">
        <v>88</v>
      </c>
      <c r="F12" s="86"/>
      <c r="G12" s="114"/>
      <c r="H12" s="115" t="s">
        <v>89</v>
      </c>
      <c r="J12" s="114" t="s">
        <v>37</v>
      </c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29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5"/>
      <c r="U14" s="225"/>
      <c r="V14" s="225"/>
      <c r="W14" s="225"/>
      <c r="X14" s="225"/>
      <c r="Y14" s="225"/>
      <c r="Z14" s="225"/>
      <c r="AA14" s="229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226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0.3298611111111111</v>
      </c>
      <c r="E22" s="391"/>
      <c r="F22" s="396"/>
      <c r="G22" s="434">
        <v>0.47222222222222227</v>
      </c>
      <c r="H22" s="391"/>
      <c r="I22" s="396"/>
      <c r="J22" s="428">
        <v>205</v>
      </c>
      <c r="K22" s="429"/>
      <c r="L22" s="430"/>
      <c r="M22" s="428">
        <v>5</v>
      </c>
      <c r="N22" s="429"/>
      <c r="O22" s="430"/>
      <c r="P22" s="390">
        <v>210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390"/>
      <c r="E24" s="391"/>
      <c r="F24" s="396"/>
      <c r="G24" s="390"/>
      <c r="H24" s="391"/>
      <c r="I24" s="396"/>
      <c r="J24" s="428"/>
      <c r="K24" s="429"/>
      <c r="L24" s="430"/>
      <c r="M24" s="428"/>
      <c r="N24" s="429"/>
      <c r="O24" s="430"/>
      <c r="P24" s="390"/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390"/>
      <c r="E26" s="391"/>
      <c r="F26" s="396"/>
      <c r="G26" s="390"/>
      <c r="H26" s="391"/>
      <c r="I26" s="396"/>
      <c r="J26" s="428"/>
      <c r="K26" s="429"/>
      <c r="L26" s="430"/>
      <c r="M26" s="428"/>
      <c r="N26" s="429"/>
      <c r="O26" s="430"/>
      <c r="P26" s="390"/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390"/>
      <c r="E28" s="391"/>
      <c r="F28" s="396"/>
      <c r="G28" s="390"/>
      <c r="H28" s="391"/>
      <c r="I28" s="396"/>
      <c r="J28" s="428"/>
      <c r="K28" s="429"/>
      <c r="L28" s="430"/>
      <c r="M28" s="428"/>
      <c r="N28" s="429"/>
      <c r="O28" s="430"/>
      <c r="P28" s="390"/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35">
        <v>0.47569444444444442</v>
      </c>
      <c r="E30" s="436"/>
      <c r="F30" s="437"/>
      <c r="G30" s="435">
        <v>0.5</v>
      </c>
      <c r="H30" s="436"/>
      <c r="I30" s="437"/>
      <c r="J30" s="441">
        <v>35</v>
      </c>
      <c r="K30" s="442"/>
      <c r="L30" s="443"/>
      <c r="M30" s="441">
        <v>5</v>
      </c>
      <c r="N30" s="442"/>
      <c r="O30" s="443"/>
      <c r="P30" s="447">
        <v>0</v>
      </c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434">
        <v>0.50347222222222221</v>
      </c>
      <c r="E32" s="391"/>
      <c r="F32" s="396"/>
      <c r="G32" s="434">
        <v>4.1666666666666664E-2</v>
      </c>
      <c r="H32" s="391"/>
      <c r="I32" s="396"/>
      <c r="J32" s="428"/>
      <c r="K32" s="429"/>
      <c r="L32" s="430"/>
      <c r="M32" s="428"/>
      <c r="N32" s="429"/>
      <c r="O32" s="430"/>
      <c r="P32" s="390">
        <v>55</v>
      </c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390"/>
      <c r="E34" s="391"/>
      <c r="F34" s="396"/>
      <c r="G34" s="390"/>
      <c r="H34" s="391"/>
      <c r="I34" s="396"/>
      <c r="J34" s="428"/>
      <c r="K34" s="429"/>
      <c r="L34" s="430"/>
      <c r="M34" s="428"/>
      <c r="N34" s="429"/>
      <c r="O34" s="430"/>
      <c r="P34" s="390"/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390"/>
      <c r="E36" s="391"/>
      <c r="F36" s="396"/>
      <c r="G36" s="390"/>
      <c r="H36" s="391"/>
      <c r="I36" s="396"/>
      <c r="J36" s="428"/>
      <c r="K36" s="429"/>
      <c r="L36" s="430"/>
      <c r="M36" s="428"/>
      <c r="N36" s="429"/>
      <c r="O36" s="430"/>
      <c r="P36" s="390"/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265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227"/>
      <c r="M42" s="227" t="s">
        <v>9</v>
      </c>
      <c r="N42" s="227"/>
      <c r="O42" s="227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227"/>
      <c r="M43" s="413" t="s">
        <v>86</v>
      </c>
      <c r="N43" s="414"/>
      <c r="O43" s="415"/>
      <c r="P43" s="416">
        <f>IF(P40="","",P40/60)</f>
        <v>4.416666666666667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227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6.42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228" t="s">
        <v>38</v>
      </c>
      <c r="P49" s="367">
        <f>IF(F49*L49=0,"",F49*L49)</f>
        <v>1091.4000000000001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3.58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228" t="s">
        <v>38</v>
      </c>
      <c r="P50" s="367">
        <f>IF(F50*L50=0,"",F50*L50)</f>
        <v>3.58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4.42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228" t="s">
        <v>38</v>
      </c>
      <c r="P51" s="367">
        <f>IF(F51*L51=0,"",F51*L51)</f>
        <v>39.78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228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228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1134.76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A1:K1"/>
    <mergeCell ref="O1:Z1"/>
    <mergeCell ref="A3:C3"/>
    <mergeCell ref="D3:R4"/>
    <mergeCell ref="U3:Z3"/>
    <mergeCell ref="U4:Z4"/>
    <mergeCell ref="B19:C20"/>
    <mergeCell ref="D19:F20"/>
    <mergeCell ref="G19:I20"/>
    <mergeCell ref="J19:L20"/>
    <mergeCell ref="P19:R20"/>
    <mergeCell ref="U19:Z20"/>
    <mergeCell ref="D6:L7"/>
    <mergeCell ref="O6:R7"/>
    <mergeCell ref="T12:Z13"/>
    <mergeCell ref="J16:R16"/>
    <mergeCell ref="U16:Z17"/>
    <mergeCell ref="M17:O20"/>
    <mergeCell ref="U21:Z22"/>
    <mergeCell ref="B22:C23"/>
    <mergeCell ref="D22:F23"/>
    <mergeCell ref="G22:I23"/>
    <mergeCell ref="J22:L23"/>
    <mergeCell ref="M22:O23"/>
    <mergeCell ref="P22:R23"/>
    <mergeCell ref="U23:Z24"/>
    <mergeCell ref="B24:C25"/>
    <mergeCell ref="D24:F25"/>
    <mergeCell ref="B21:C21"/>
    <mergeCell ref="D21:F21"/>
    <mergeCell ref="G21:I21"/>
    <mergeCell ref="J21:L21"/>
    <mergeCell ref="M21:O21"/>
    <mergeCell ref="P21:R21"/>
    <mergeCell ref="G24:I25"/>
    <mergeCell ref="J24:L25"/>
    <mergeCell ref="M24:O25"/>
    <mergeCell ref="P24:R25"/>
    <mergeCell ref="U25:Z26"/>
    <mergeCell ref="B26:C27"/>
    <mergeCell ref="D26:F27"/>
    <mergeCell ref="G26:I27"/>
    <mergeCell ref="J26:L27"/>
    <mergeCell ref="M26:O27"/>
    <mergeCell ref="D30:F31"/>
    <mergeCell ref="G30:I31"/>
    <mergeCell ref="J30:L31"/>
    <mergeCell ref="M30:O31"/>
    <mergeCell ref="P30:R31"/>
    <mergeCell ref="U31:Z34"/>
    <mergeCell ref="P26:R27"/>
    <mergeCell ref="U27:Z28"/>
    <mergeCell ref="B28:C29"/>
    <mergeCell ref="D28:F29"/>
    <mergeCell ref="G28:I29"/>
    <mergeCell ref="J28:L29"/>
    <mergeCell ref="M28:O29"/>
    <mergeCell ref="P28:R29"/>
    <mergeCell ref="U29:Z30"/>
    <mergeCell ref="B30:C31"/>
    <mergeCell ref="B34:C35"/>
    <mergeCell ref="D34:F35"/>
    <mergeCell ref="G34:I35"/>
    <mergeCell ref="J34:L35"/>
    <mergeCell ref="M34:O35"/>
    <mergeCell ref="P34:R35"/>
    <mergeCell ref="B32:C33"/>
    <mergeCell ref="D32:F33"/>
    <mergeCell ref="G32:I33"/>
    <mergeCell ref="J32:L33"/>
    <mergeCell ref="M32:O33"/>
    <mergeCell ref="P32:R33"/>
    <mergeCell ref="B36:C37"/>
    <mergeCell ref="D36:F37"/>
    <mergeCell ref="G36:I37"/>
    <mergeCell ref="J36:L37"/>
    <mergeCell ref="M36:O37"/>
    <mergeCell ref="P36:R37"/>
    <mergeCell ref="B38:C39"/>
    <mergeCell ref="D38:F39"/>
    <mergeCell ref="G38:I39"/>
    <mergeCell ref="J38:L39"/>
    <mergeCell ref="P38:R39"/>
    <mergeCell ref="L40:O41"/>
    <mergeCell ref="P40:R41"/>
    <mergeCell ref="U40:Z41"/>
    <mergeCell ref="M43:O44"/>
    <mergeCell ref="P43:R44"/>
    <mergeCell ref="U43:Z50"/>
    <mergeCell ref="U35:Z38"/>
    <mergeCell ref="F50:H50"/>
    <mergeCell ref="I50:K50"/>
    <mergeCell ref="L50:N50"/>
    <mergeCell ref="P50:R50"/>
    <mergeCell ref="F51:H51"/>
    <mergeCell ref="I51:K51"/>
    <mergeCell ref="L51:N51"/>
    <mergeCell ref="P51:R51"/>
    <mergeCell ref="F47:H48"/>
    <mergeCell ref="L47:N47"/>
    <mergeCell ref="L48:N48"/>
    <mergeCell ref="P48:R48"/>
    <mergeCell ref="F49:H49"/>
    <mergeCell ref="I49:K49"/>
    <mergeCell ref="L49:N49"/>
    <mergeCell ref="P49:R49"/>
    <mergeCell ref="L55:N56"/>
    <mergeCell ref="P55:R56"/>
    <mergeCell ref="U55:Z55"/>
    <mergeCell ref="U56:Z56"/>
    <mergeCell ref="A60:V60"/>
    <mergeCell ref="S61:Z61"/>
    <mergeCell ref="F52:H52"/>
    <mergeCell ref="I52:K52"/>
    <mergeCell ref="L52:N52"/>
    <mergeCell ref="P52:R52"/>
    <mergeCell ref="U52:Z52"/>
    <mergeCell ref="F53:H53"/>
    <mergeCell ref="I53:K53"/>
    <mergeCell ref="L53:N53"/>
    <mergeCell ref="P53:R53"/>
  </mergeCells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opLeftCell="A16" workbookViewId="0">
      <selection activeCell="D6" sqref="D6:L7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511" t="s">
        <v>139</v>
      </c>
      <c r="P6" s="403"/>
      <c r="Q6" s="403"/>
      <c r="R6" s="404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332"/>
      <c r="P7" s="332"/>
      <c r="Q7" s="332"/>
      <c r="R7" s="406"/>
      <c r="S7" s="86"/>
      <c r="T7" s="86"/>
      <c r="U7" s="104"/>
      <c r="V7" s="105" t="s">
        <v>138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 t="s">
        <v>37</v>
      </c>
      <c r="E12" s="95" t="s">
        <v>88</v>
      </c>
      <c r="F12" s="86"/>
      <c r="G12" s="114"/>
      <c r="H12" s="115" t="s">
        <v>89</v>
      </c>
      <c r="J12" s="114"/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4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4"/>
      <c r="U14" s="74"/>
      <c r="V14" s="74"/>
      <c r="W14" s="74"/>
      <c r="X14" s="74"/>
      <c r="Y14" s="74"/>
      <c r="Z14" s="74"/>
      <c r="AA14" s="24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125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0.32291666666666669</v>
      </c>
      <c r="E22" s="391"/>
      <c r="F22" s="396"/>
      <c r="G22" s="434">
        <v>0.33888888888888885</v>
      </c>
      <c r="H22" s="391"/>
      <c r="I22" s="396"/>
      <c r="J22" s="428">
        <v>23</v>
      </c>
      <c r="K22" s="429"/>
      <c r="L22" s="430"/>
      <c r="M22" s="428">
        <v>1</v>
      </c>
      <c r="N22" s="429"/>
      <c r="O22" s="430"/>
      <c r="P22" s="390">
        <v>24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434">
        <v>0.33958333333333335</v>
      </c>
      <c r="E24" s="391"/>
      <c r="F24" s="396"/>
      <c r="G24" s="434">
        <v>0.37777777777777777</v>
      </c>
      <c r="H24" s="391"/>
      <c r="I24" s="396"/>
      <c r="J24" s="428">
        <v>55</v>
      </c>
      <c r="K24" s="429"/>
      <c r="L24" s="430"/>
      <c r="M24" s="428">
        <v>4</v>
      </c>
      <c r="N24" s="429"/>
      <c r="O24" s="430"/>
      <c r="P24" s="390">
        <v>59</v>
      </c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434">
        <v>0.38055555555555554</v>
      </c>
      <c r="E26" s="391"/>
      <c r="F26" s="396"/>
      <c r="G26" s="434">
        <v>0.41875000000000001</v>
      </c>
      <c r="H26" s="391"/>
      <c r="I26" s="396"/>
      <c r="J26" s="428">
        <v>55</v>
      </c>
      <c r="K26" s="429"/>
      <c r="L26" s="430"/>
      <c r="M26" s="428">
        <v>4</v>
      </c>
      <c r="N26" s="429"/>
      <c r="O26" s="430"/>
      <c r="P26" s="390">
        <v>59</v>
      </c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434">
        <v>0.42152777777777778</v>
      </c>
      <c r="E28" s="391"/>
      <c r="F28" s="396"/>
      <c r="G28" s="434">
        <v>0.46388888888888885</v>
      </c>
      <c r="H28" s="391"/>
      <c r="I28" s="396"/>
      <c r="J28" s="428">
        <v>61</v>
      </c>
      <c r="K28" s="429"/>
      <c r="L28" s="430"/>
      <c r="M28" s="428">
        <v>4</v>
      </c>
      <c r="N28" s="429"/>
      <c r="O28" s="430"/>
      <c r="P28" s="390">
        <v>65</v>
      </c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35">
        <v>0.46666666666666662</v>
      </c>
      <c r="E30" s="436"/>
      <c r="F30" s="437"/>
      <c r="G30" s="435">
        <v>0.48472222222222222</v>
      </c>
      <c r="H30" s="436"/>
      <c r="I30" s="437"/>
      <c r="J30" s="441">
        <v>26</v>
      </c>
      <c r="K30" s="442"/>
      <c r="L30" s="443"/>
      <c r="M30" s="441">
        <v>4</v>
      </c>
      <c r="N30" s="442"/>
      <c r="O30" s="443"/>
      <c r="P30" s="447">
        <v>0</v>
      </c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434">
        <v>0.48749999999999999</v>
      </c>
      <c r="E32" s="391"/>
      <c r="F32" s="396"/>
      <c r="G32" s="434">
        <v>0.52916666666666667</v>
      </c>
      <c r="H32" s="391"/>
      <c r="I32" s="396"/>
      <c r="J32" s="428">
        <v>60</v>
      </c>
      <c r="K32" s="429"/>
      <c r="L32" s="430"/>
      <c r="M32" s="428">
        <v>4</v>
      </c>
      <c r="N32" s="429"/>
      <c r="O32" s="430"/>
      <c r="P32" s="390">
        <v>64</v>
      </c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434">
        <v>0.53194444444444444</v>
      </c>
      <c r="E34" s="391"/>
      <c r="F34" s="396"/>
      <c r="G34" s="434">
        <v>7.3611111111111113E-2</v>
      </c>
      <c r="H34" s="391"/>
      <c r="I34" s="396"/>
      <c r="J34" s="428">
        <v>60</v>
      </c>
      <c r="K34" s="429"/>
      <c r="L34" s="430"/>
      <c r="M34" s="428">
        <v>4</v>
      </c>
      <c r="N34" s="429"/>
      <c r="O34" s="430"/>
      <c r="P34" s="390">
        <v>64</v>
      </c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434">
        <v>7.6388888888888895E-2</v>
      </c>
      <c r="E36" s="391"/>
      <c r="F36" s="396"/>
      <c r="G36" s="434">
        <v>0.11805555555555557</v>
      </c>
      <c r="H36" s="391"/>
      <c r="I36" s="396"/>
      <c r="J36" s="428">
        <v>60</v>
      </c>
      <c r="K36" s="429"/>
      <c r="L36" s="430"/>
      <c r="M36" s="428"/>
      <c r="N36" s="429"/>
      <c r="O36" s="430"/>
      <c r="P36" s="390">
        <v>60</v>
      </c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395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142"/>
      <c r="M42" s="142" t="s">
        <v>9</v>
      </c>
      <c r="N42" s="142"/>
      <c r="O42" s="142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142"/>
      <c r="M43" s="413" t="s">
        <v>86</v>
      </c>
      <c r="N43" s="414"/>
      <c r="O43" s="415"/>
      <c r="P43" s="416">
        <f>IF(P40="","",P40/60)</f>
        <v>6.583333333333333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142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6.58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156" t="s">
        <v>38</v>
      </c>
      <c r="P49" s="367">
        <f>IF(F49*L49=0,"",F49*L49)</f>
        <v>1118.5999999999999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3.58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156" t="s">
        <v>38</v>
      </c>
      <c r="P50" s="367">
        <f>IF(F50*L50=0,"",F50*L50)</f>
        <v>3.58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4.58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156" t="s">
        <v>38</v>
      </c>
      <c r="P51" s="367">
        <f>IF(F51*L51=0,"",F51*L51)</f>
        <v>41.22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156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156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1163.3999999999999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I50:K50"/>
    <mergeCell ref="U29:Z30"/>
    <mergeCell ref="F50:H50"/>
    <mergeCell ref="P19:R20"/>
    <mergeCell ref="U55:Z55"/>
    <mergeCell ref="L53:N53"/>
    <mergeCell ref="P53:R53"/>
    <mergeCell ref="I53:K53"/>
    <mergeCell ref="P49:R49"/>
    <mergeCell ref="D38:F39"/>
    <mergeCell ref="J38:L39"/>
    <mergeCell ref="F53:H53"/>
    <mergeCell ref="L55:N56"/>
    <mergeCell ref="P55:R56"/>
    <mergeCell ref="F52:H52"/>
    <mergeCell ref="I52:K52"/>
    <mergeCell ref="P52:R52"/>
    <mergeCell ref="P50:R50"/>
    <mergeCell ref="P51:R51"/>
    <mergeCell ref="L50:N50"/>
    <mergeCell ref="L51:N51"/>
    <mergeCell ref="I51:K51"/>
    <mergeCell ref="F49:H49"/>
    <mergeCell ref="I49:K49"/>
    <mergeCell ref="L52:N52"/>
    <mergeCell ref="G32:I33"/>
    <mergeCell ref="L49:N49"/>
    <mergeCell ref="G38:I39"/>
    <mergeCell ref="U16:Z17"/>
    <mergeCell ref="U19:Z20"/>
    <mergeCell ref="U21:Z22"/>
    <mergeCell ref="U23:Z24"/>
    <mergeCell ref="U25:Z26"/>
    <mergeCell ref="J19:L20"/>
    <mergeCell ref="U27:Z28"/>
    <mergeCell ref="G30:I31"/>
    <mergeCell ref="M24:O25"/>
    <mergeCell ref="F51:H51"/>
    <mergeCell ref="D30:F31"/>
    <mergeCell ref="D32:F33"/>
    <mergeCell ref="J28:L29"/>
    <mergeCell ref="M32:O33"/>
    <mergeCell ref="M30:O31"/>
    <mergeCell ref="P28:R29"/>
    <mergeCell ref="P30:R31"/>
    <mergeCell ref="M34:O35"/>
    <mergeCell ref="M36:O37"/>
    <mergeCell ref="M28:O29"/>
    <mergeCell ref="B19:C20"/>
    <mergeCell ref="D22:F23"/>
    <mergeCell ref="G22:I23"/>
    <mergeCell ref="G28:I29"/>
    <mergeCell ref="D21:F21"/>
    <mergeCell ref="G24:I25"/>
    <mergeCell ref="B22:C23"/>
    <mergeCell ref="B24:C25"/>
    <mergeCell ref="B26:C27"/>
    <mergeCell ref="B28:C29"/>
    <mergeCell ref="D19:F20"/>
    <mergeCell ref="D24:F25"/>
    <mergeCell ref="D26:F27"/>
    <mergeCell ref="D28:F29"/>
    <mergeCell ref="G26:I27"/>
    <mergeCell ref="P38:R39"/>
    <mergeCell ref="P48:R48"/>
    <mergeCell ref="P36:R37"/>
    <mergeCell ref="P43:R44"/>
    <mergeCell ref="P40:R41"/>
    <mergeCell ref="M43:O44"/>
    <mergeCell ref="J34:L35"/>
    <mergeCell ref="J36:L37"/>
    <mergeCell ref="D34:F35"/>
    <mergeCell ref="L48:N48"/>
    <mergeCell ref="P32:R33"/>
    <mergeCell ref="P34:R35"/>
    <mergeCell ref="O6:R7"/>
    <mergeCell ref="J32:L33"/>
    <mergeCell ref="P22:R23"/>
    <mergeCell ref="A3:C3"/>
    <mergeCell ref="D3:R4"/>
    <mergeCell ref="L47:N47"/>
    <mergeCell ref="F47:H48"/>
    <mergeCell ref="G19:I20"/>
    <mergeCell ref="G21:I21"/>
    <mergeCell ref="G34:I35"/>
    <mergeCell ref="J22:L23"/>
    <mergeCell ref="J26:L27"/>
    <mergeCell ref="M26:O27"/>
    <mergeCell ref="D36:F37"/>
    <mergeCell ref="G36:I37"/>
    <mergeCell ref="B34:C35"/>
    <mergeCell ref="B21:C21"/>
    <mergeCell ref="B30:C31"/>
    <mergeCell ref="B32:C33"/>
    <mergeCell ref="B36:C37"/>
    <mergeCell ref="B38:C39"/>
    <mergeCell ref="J21:L21"/>
    <mergeCell ref="P21:R21"/>
    <mergeCell ref="J30:L31"/>
    <mergeCell ref="A60:V60"/>
    <mergeCell ref="L40:O41"/>
    <mergeCell ref="S61:Z61"/>
    <mergeCell ref="A1:K1"/>
    <mergeCell ref="U35:Z38"/>
    <mergeCell ref="U31:Z34"/>
    <mergeCell ref="U52:Z52"/>
    <mergeCell ref="U43:Z50"/>
    <mergeCell ref="U40:Z41"/>
    <mergeCell ref="U56:Z56"/>
    <mergeCell ref="O1:Z1"/>
    <mergeCell ref="P24:R25"/>
    <mergeCell ref="P26:R27"/>
    <mergeCell ref="M21:O21"/>
    <mergeCell ref="J16:R16"/>
    <mergeCell ref="M17:O20"/>
    <mergeCell ref="T12:Z13"/>
    <mergeCell ref="D6:L7"/>
    <mergeCell ref="M22:O23"/>
    <mergeCell ref="J24:L25"/>
    <mergeCell ref="U3:Z3"/>
    <mergeCell ref="U4:Z4"/>
  </mergeCells>
  <phoneticPr fontId="1" type="noConversion"/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opLeftCell="A40" workbookViewId="0">
      <selection activeCell="D6" sqref="D6:L7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511" t="s">
        <v>139</v>
      </c>
      <c r="P6" s="512"/>
      <c r="Q6" s="512"/>
      <c r="R6" s="513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514"/>
      <c r="P7" s="514"/>
      <c r="Q7" s="514"/>
      <c r="R7" s="515"/>
      <c r="S7" s="86"/>
      <c r="T7" s="86"/>
      <c r="U7" s="104"/>
      <c r="V7" s="105" t="s">
        <v>138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/>
      <c r="E12" s="95" t="s">
        <v>88</v>
      </c>
      <c r="F12" s="86"/>
      <c r="G12" s="114" t="s">
        <v>37</v>
      </c>
      <c r="H12" s="115" t="s">
        <v>89</v>
      </c>
      <c r="J12" s="114"/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29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5"/>
      <c r="U14" s="225"/>
      <c r="V14" s="225"/>
      <c r="W14" s="225"/>
      <c r="X14" s="225"/>
      <c r="Y14" s="225"/>
      <c r="Z14" s="225"/>
      <c r="AA14" s="229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226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0.32291666666666669</v>
      </c>
      <c r="E22" s="391"/>
      <c r="F22" s="396"/>
      <c r="G22" s="434">
        <v>0.33333333333333331</v>
      </c>
      <c r="H22" s="391"/>
      <c r="I22" s="396"/>
      <c r="J22" s="428">
        <v>15</v>
      </c>
      <c r="K22" s="429"/>
      <c r="L22" s="430"/>
      <c r="M22" s="428">
        <v>4</v>
      </c>
      <c r="N22" s="429"/>
      <c r="O22" s="430"/>
      <c r="P22" s="390">
        <v>19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434">
        <v>0.33611111111111108</v>
      </c>
      <c r="E24" s="391"/>
      <c r="F24" s="396"/>
      <c r="G24" s="434">
        <v>0.47222222222222227</v>
      </c>
      <c r="H24" s="391"/>
      <c r="I24" s="396"/>
      <c r="J24" s="428">
        <v>196</v>
      </c>
      <c r="K24" s="429"/>
      <c r="L24" s="430"/>
      <c r="M24" s="428"/>
      <c r="N24" s="429"/>
      <c r="O24" s="430"/>
      <c r="P24" s="390">
        <v>196</v>
      </c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390"/>
      <c r="E26" s="391"/>
      <c r="F26" s="396"/>
      <c r="G26" s="390"/>
      <c r="H26" s="391"/>
      <c r="I26" s="396"/>
      <c r="J26" s="428"/>
      <c r="K26" s="429"/>
      <c r="L26" s="430"/>
      <c r="M26" s="428"/>
      <c r="N26" s="429"/>
      <c r="O26" s="430"/>
      <c r="P26" s="390"/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390"/>
      <c r="E28" s="391"/>
      <c r="F28" s="396"/>
      <c r="G28" s="390"/>
      <c r="H28" s="391"/>
      <c r="I28" s="396"/>
      <c r="J28" s="428"/>
      <c r="K28" s="429"/>
      <c r="L28" s="430"/>
      <c r="M28" s="428"/>
      <c r="N28" s="429"/>
      <c r="O28" s="430"/>
      <c r="P28" s="390"/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35"/>
      <c r="E30" s="436"/>
      <c r="F30" s="437"/>
      <c r="G30" s="435"/>
      <c r="H30" s="436"/>
      <c r="I30" s="437"/>
      <c r="J30" s="441"/>
      <c r="K30" s="442"/>
      <c r="L30" s="443"/>
      <c r="M30" s="441"/>
      <c r="N30" s="442"/>
      <c r="O30" s="443"/>
      <c r="P30" s="447"/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434"/>
      <c r="E32" s="391"/>
      <c r="F32" s="396"/>
      <c r="G32" s="434"/>
      <c r="H32" s="391"/>
      <c r="I32" s="396"/>
      <c r="J32" s="428"/>
      <c r="K32" s="429"/>
      <c r="L32" s="430"/>
      <c r="M32" s="428"/>
      <c r="N32" s="429"/>
      <c r="O32" s="430"/>
      <c r="P32" s="390"/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390"/>
      <c r="E34" s="391"/>
      <c r="F34" s="396"/>
      <c r="G34" s="390"/>
      <c r="H34" s="391"/>
      <c r="I34" s="396"/>
      <c r="J34" s="428"/>
      <c r="K34" s="429"/>
      <c r="L34" s="430"/>
      <c r="M34" s="428"/>
      <c r="N34" s="429"/>
      <c r="O34" s="430"/>
      <c r="P34" s="390"/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390"/>
      <c r="E36" s="391"/>
      <c r="F36" s="396"/>
      <c r="G36" s="390"/>
      <c r="H36" s="391"/>
      <c r="I36" s="396"/>
      <c r="J36" s="428"/>
      <c r="K36" s="429"/>
      <c r="L36" s="430"/>
      <c r="M36" s="428"/>
      <c r="N36" s="429"/>
      <c r="O36" s="430"/>
      <c r="P36" s="390"/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215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227"/>
      <c r="M42" s="227" t="s">
        <v>9</v>
      </c>
      <c r="N42" s="227"/>
      <c r="O42" s="227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227"/>
      <c r="M43" s="413" t="s">
        <v>86</v>
      </c>
      <c r="N43" s="414"/>
      <c r="O43" s="415"/>
      <c r="P43" s="416">
        <f>IF(P40="","",P40/60)</f>
        <v>3.5833333333333335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227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6.58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228" t="s">
        <v>38</v>
      </c>
      <c r="P49" s="367">
        <f>IF(F49*L49=0,"",F49*L49)</f>
        <v>1118.5999999999999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3.58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228" t="s">
        <v>38</v>
      </c>
      <c r="P50" s="367">
        <f>IF(F50*L50=0,"",F50*L50)</f>
        <v>3.58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4.58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228" t="s">
        <v>38</v>
      </c>
      <c r="P51" s="367">
        <f>IF(F51*L51=0,"",F51*L51)</f>
        <v>41.22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228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228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1163.3999999999999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A1:K1"/>
    <mergeCell ref="O1:Z1"/>
    <mergeCell ref="A3:C3"/>
    <mergeCell ref="D3:R4"/>
    <mergeCell ref="U3:Z3"/>
    <mergeCell ref="U4:Z4"/>
    <mergeCell ref="B19:C20"/>
    <mergeCell ref="D19:F20"/>
    <mergeCell ref="G19:I20"/>
    <mergeCell ref="J19:L20"/>
    <mergeCell ref="P19:R20"/>
    <mergeCell ref="U19:Z20"/>
    <mergeCell ref="D6:L7"/>
    <mergeCell ref="O6:R7"/>
    <mergeCell ref="T12:Z13"/>
    <mergeCell ref="J16:R16"/>
    <mergeCell ref="U16:Z17"/>
    <mergeCell ref="M17:O20"/>
    <mergeCell ref="U21:Z22"/>
    <mergeCell ref="B22:C23"/>
    <mergeCell ref="D22:F23"/>
    <mergeCell ref="G22:I23"/>
    <mergeCell ref="J22:L23"/>
    <mergeCell ref="M22:O23"/>
    <mergeCell ref="P22:R23"/>
    <mergeCell ref="U23:Z24"/>
    <mergeCell ref="B24:C25"/>
    <mergeCell ref="D24:F25"/>
    <mergeCell ref="B21:C21"/>
    <mergeCell ref="D21:F21"/>
    <mergeCell ref="G21:I21"/>
    <mergeCell ref="J21:L21"/>
    <mergeCell ref="M21:O21"/>
    <mergeCell ref="P21:R21"/>
    <mergeCell ref="G24:I25"/>
    <mergeCell ref="J24:L25"/>
    <mergeCell ref="M24:O25"/>
    <mergeCell ref="P24:R25"/>
    <mergeCell ref="U25:Z26"/>
    <mergeCell ref="B26:C27"/>
    <mergeCell ref="D26:F27"/>
    <mergeCell ref="G26:I27"/>
    <mergeCell ref="J26:L27"/>
    <mergeCell ref="M26:O27"/>
    <mergeCell ref="D30:F31"/>
    <mergeCell ref="G30:I31"/>
    <mergeCell ref="J30:L31"/>
    <mergeCell ref="M30:O31"/>
    <mergeCell ref="P30:R31"/>
    <mergeCell ref="U31:Z34"/>
    <mergeCell ref="P26:R27"/>
    <mergeCell ref="U27:Z28"/>
    <mergeCell ref="B28:C29"/>
    <mergeCell ref="D28:F29"/>
    <mergeCell ref="G28:I29"/>
    <mergeCell ref="J28:L29"/>
    <mergeCell ref="M28:O29"/>
    <mergeCell ref="P28:R29"/>
    <mergeCell ref="U29:Z30"/>
    <mergeCell ref="B30:C31"/>
    <mergeCell ref="B34:C35"/>
    <mergeCell ref="D34:F35"/>
    <mergeCell ref="G34:I35"/>
    <mergeCell ref="J34:L35"/>
    <mergeCell ref="M34:O35"/>
    <mergeCell ref="P34:R35"/>
    <mergeCell ref="B32:C33"/>
    <mergeCell ref="D32:F33"/>
    <mergeCell ref="G32:I33"/>
    <mergeCell ref="J32:L33"/>
    <mergeCell ref="M32:O33"/>
    <mergeCell ref="P32:R33"/>
    <mergeCell ref="B36:C37"/>
    <mergeCell ref="D36:F37"/>
    <mergeCell ref="G36:I37"/>
    <mergeCell ref="J36:L37"/>
    <mergeCell ref="M36:O37"/>
    <mergeCell ref="P36:R37"/>
    <mergeCell ref="B38:C39"/>
    <mergeCell ref="D38:F39"/>
    <mergeCell ref="G38:I39"/>
    <mergeCell ref="J38:L39"/>
    <mergeCell ref="P38:R39"/>
    <mergeCell ref="L40:O41"/>
    <mergeCell ref="P40:R41"/>
    <mergeCell ref="U40:Z41"/>
    <mergeCell ref="M43:O44"/>
    <mergeCell ref="P43:R44"/>
    <mergeCell ref="U43:Z50"/>
    <mergeCell ref="U35:Z38"/>
    <mergeCell ref="F50:H50"/>
    <mergeCell ref="I50:K50"/>
    <mergeCell ref="L50:N50"/>
    <mergeCell ref="P50:R50"/>
    <mergeCell ref="F51:H51"/>
    <mergeCell ref="I51:K51"/>
    <mergeCell ref="L51:N51"/>
    <mergeCell ref="P51:R51"/>
    <mergeCell ref="F47:H48"/>
    <mergeCell ref="L47:N47"/>
    <mergeCell ref="L48:N48"/>
    <mergeCell ref="P48:R48"/>
    <mergeCell ref="F49:H49"/>
    <mergeCell ref="I49:K49"/>
    <mergeCell ref="L49:N49"/>
    <mergeCell ref="P49:R49"/>
    <mergeCell ref="L55:N56"/>
    <mergeCell ref="P55:R56"/>
    <mergeCell ref="U55:Z55"/>
    <mergeCell ref="U56:Z56"/>
    <mergeCell ref="A60:V60"/>
    <mergeCell ref="S61:Z61"/>
    <mergeCell ref="F52:H52"/>
    <mergeCell ref="I52:K52"/>
    <mergeCell ref="L52:N52"/>
    <mergeCell ref="P52:R52"/>
    <mergeCell ref="U52:Z52"/>
    <mergeCell ref="F53:H53"/>
    <mergeCell ref="I53:K53"/>
    <mergeCell ref="L53:N53"/>
    <mergeCell ref="P53:R53"/>
  </mergeCells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opLeftCell="A22" workbookViewId="0">
      <selection activeCell="D6" sqref="D6:L7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511" t="s">
        <v>139</v>
      </c>
      <c r="P6" s="512"/>
      <c r="Q6" s="512"/>
      <c r="R6" s="513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514"/>
      <c r="P7" s="514"/>
      <c r="Q7" s="514"/>
      <c r="R7" s="515"/>
      <c r="S7" s="86"/>
      <c r="T7" s="86"/>
      <c r="U7" s="104"/>
      <c r="V7" s="105" t="s">
        <v>138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/>
      <c r="E12" s="95" t="s">
        <v>88</v>
      </c>
      <c r="F12" s="86"/>
      <c r="G12" s="114"/>
      <c r="H12" s="115" t="s">
        <v>89</v>
      </c>
      <c r="J12" s="114" t="s">
        <v>37</v>
      </c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29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5"/>
      <c r="U14" s="225"/>
      <c r="V14" s="225"/>
      <c r="W14" s="225"/>
      <c r="X14" s="225"/>
      <c r="Y14" s="225"/>
      <c r="Z14" s="225"/>
      <c r="AA14" s="229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226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0.32291666666666669</v>
      </c>
      <c r="E22" s="391"/>
      <c r="F22" s="396"/>
      <c r="G22" s="434">
        <v>0.33333333333333331</v>
      </c>
      <c r="H22" s="391"/>
      <c r="I22" s="396"/>
      <c r="J22" s="428">
        <v>15</v>
      </c>
      <c r="K22" s="429"/>
      <c r="L22" s="430"/>
      <c r="M22" s="428">
        <v>4</v>
      </c>
      <c r="N22" s="429"/>
      <c r="O22" s="430"/>
      <c r="P22" s="390">
        <v>19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434">
        <v>0.33611111111111108</v>
      </c>
      <c r="E24" s="391"/>
      <c r="F24" s="396"/>
      <c r="G24" s="434">
        <v>0.36319444444444443</v>
      </c>
      <c r="H24" s="391"/>
      <c r="I24" s="396"/>
      <c r="J24" s="428">
        <v>39</v>
      </c>
      <c r="K24" s="429"/>
      <c r="L24" s="430"/>
      <c r="M24" s="428">
        <v>4</v>
      </c>
      <c r="N24" s="429"/>
      <c r="O24" s="430"/>
      <c r="P24" s="390">
        <v>43</v>
      </c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434">
        <v>0.3659722222222222</v>
      </c>
      <c r="E26" s="391"/>
      <c r="F26" s="396"/>
      <c r="G26" s="434">
        <v>0.39305555555555555</v>
      </c>
      <c r="H26" s="391"/>
      <c r="I26" s="396"/>
      <c r="J26" s="428">
        <v>39</v>
      </c>
      <c r="K26" s="429"/>
      <c r="L26" s="430"/>
      <c r="M26" s="428">
        <v>4</v>
      </c>
      <c r="N26" s="429"/>
      <c r="O26" s="430"/>
      <c r="P26" s="390">
        <v>43</v>
      </c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434">
        <v>0.39583333333333331</v>
      </c>
      <c r="E28" s="391"/>
      <c r="F28" s="396"/>
      <c r="G28" s="434">
        <v>0.42291666666666666</v>
      </c>
      <c r="H28" s="391"/>
      <c r="I28" s="396"/>
      <c r="J28" s="428">
        <v>39</v>
      </c>
      <c r="K28" s="429"/>
      <c r="L28" s="430"/>
      <c r="M28" s="428">
        <v>4</v>
      </c>
      <c r="N28" s="429"/>
      <c r="O28" s="430"/>
      <c r="P28" s="390">
        <v>43</v>
      </c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35">
        <v>0.45555555555555555</v>
      </c>
      <c r="E30" s="436"/>
      <c r="F30" s="437"/>
      <c r="G30" s="435">
        <v>0.47361111111111115</v>
      </c>
      <c r="H30" s="436"/>
      <c r="I30" s="437"/>
      <c r="J30" s="441">
        <v>26</v>
      </c>
      <c r="K30" s="442"/>
      <c r="L30" s="443"/>
      <c r="M30" s="441">
        <v>4</v>
      </c>
      <c r="N30" s="442"/>
      <c r="O30" s="443"/>
      <c r="P30" s="447">
        <v>0</v>
      </c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434">
        <v>0.42569444444444443</v>
      </c>
      <c r="E32" s="391"/>
      <c r="F32" s="396"/>
      <c r="G32" s="434">
        <v>0.45277777777777778</v>
      </c>
      <c r="H32" s="391"/>
      <c r="I32" s="396"/>
      <c r="J32" s="428">
        <v>39</v>
      </c>
      <c r="K32" s="429"/>
      <c r="L32" s="430"/>
      <c r="M32" s="428">
        <v>4</v>
      </c>
      <c r="N32" s="429"/>
      <c r="O32" s="430"/>
      <c r="P32" s="390">
        <v>43</v>
      </c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434">
        <v>0.47638888888888892</v>
      </c>
      <c r="E34" s="391"/>
      <c r="F34" s="396"/>
      <c r="G34" s="434">
        <v>0.50277777777777777</v>
      </c>
      <c r="H34" s="391"/>
      <c r="I34" s="396"/>
      <c r="J34" s="428">
        <v>38</v>
      </c>
      <c r="K34" s="429"/>
      <c r="L34" s="430"/>
      <c r="M34" s="428">
        <v>4</v>
      </c>
      <c r="N34" s="429"/>
      <c r="O34" s="430"/>
      <c r="P34" s="390">
        <v>42</v>
      </c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434">
        <v>0.50555555555555554</v>
      </c>
      <c r="E36" s="391"/>
      <c r="F36" s="396"/>
      <c r="G36" s="434">
        <v>0.53472222222222221</v>
      </c>
      <c r="H36" s="391"/>
      <c r="I36" s="396"/>
      <c r="J36" s="428">
        <v>42</v>
      </c>
      <c r="K36" s="429"/>
      <c r="L36" s="430"/>
      <c r="M36" s="428"/>
      <c r="N36" s="429"/>
      <c r="O36" s="430"/>
      <c r="P36" s="390">
        <v>42</v>
      </c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275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227"/>
      <c r="M42" s="227" t="s">
        <v>9</v>
      </c>
      <c r="N42" s="227"/>
      <c r="O42" s="227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227"/>
      <c r="M43" s="413" t="s">
        <v>86</v>
      </c>
      <c r="N43" s="414"/>
      <c r="O43" s="415"/>
      <c r="P43" s="416">
        <f>IF(P40="","",P40/60)</f>
        <v>4.583333333333333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227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6.58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228" t="s">
        <v>38</v>
      </c>
      <c r="P49" s="367">
        <f>IF(F49*L49=0,"",F49*L49)</f>
        <v>1118.5999999999999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3.58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228" t="s">
        <v>38</v>
      </c>
      <c r="P50" s="367">
        <f>IF(F50*L50=0,"",F50*L50)</f>
        <v>3.58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4.58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228" t="s">
        <v>38</v>
      </c>
      <c r="P51" s="367">
        <f>IF(F51*L51=0,"",F51*L51)</f>
        <v>41.22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228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228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1163.3999999999999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A1:K1"/>
    <mergeCell ref="O1:Z1"/>
    <mergeCell ref="A3:C3"/>
    <mergeCell ref="D3:R4"/>
    <mergeCell ref="U3:Z3"/>
    <mergeCell ref="U4:Z4"/>
    <mergeCell ref="B19:C20"/>
    <mergeCell ref="D19:F20"/>
    <mergeCell ref="G19:I20"/>
    <mergeCell ref="J19:L20"/>
    <mergeCell ref="P19:R20"/>
    <mergeCell ref="U19:Z20"/>
    <mergeCell ref="D6:L7"/>
    <mergeCell ref="O6:R7"/>
    <mergeCell ref="T12:Z13"/>
    <mergeCell ref="J16:R16"/>
    <mergeCell ref="U16:Z17"/>
    <mergeCell ref="M17:O20"/>
    <mergeCell ref="U21:Z22"/>
    <mergeCell ref="B22:C23"/>
    <mergeCell ref="D22:F23"/>
    <mergeCell ref="G22:I23"/>
    <mergeCell ref="J22:L23"/>
    <mergeCell ref="M22:O23"/>
    <mergeCell ref="P22:R23"/>
    <mergeCell ref="U23:Z24"/>
    <mergeCell ref="B24:C25"/>
    <mergeCell ref="D24:F25"/>
    <mergeCell ref="B21:C21"/>
    <mergeCell ref="D21:F21"/>
    <mergeCell ref="G21:I21"/>
    <mergeCell ref="J21:L21"/>
    <mergeCell ref="M21:O21"/>
    <mergeCell ref="P21:R21"/>
    <mergeCell ref="G24:I25"/>
    <mergeCell ref="J24:L25"/>
    <mergeCell ref="M24:O25"/>
    <mergeCell ref="P24:R25"/>
    <mergeCell ref="U25:Z26"/>
    <mergeCell ref="B26:C27"/>
    <mergeCell ref="D26:F27"/>
    <mergeCell ref="G26:I27"/>
    <mergeCell ref="J26:L27"/>
    <mergeCell ref="M26:O27"/>
    <mergeCell ref="D30:F31"/>
    <mergeCell ref="G30:I31"/>
    <mergeCell ref="J30:L31"/>
    <mergeCell ref="M30:O31"/>
    <mergeCell ref="P30:R31"/>
    <mergeCell ref="U31:Z34"/>
    <mergeCell ref="P26:R27"/>
    <mergeCell ref="U27:Z28"/>
    <mergeCell ref="B28:C29"/>
    <mergeCell ref="D28:F29"/>
    <mergeCell ref="G28:I29"/>
    <mergeCell ref="J28:L29"/>
    <mergeCell ref="M28:O29"/>
    <mergeCell ref="P28:R29"/>
    <mergeCell ref="U29:Z30"/>
    <mergeCell ref="B30:C31"/>
    <mergeCell ref="B34:C35"/>
    <mergeCell ref="D34:F35"/>
    <mergeCell ref="G34:I35"/>
    <mergeCell ref="J34:L35"/>
    <mergeCell ref="M34:O35"/>
    <mergeCell ref="P34:R35"/>
    <mergeCell ref="B32:C33"/>
    <mergeCell ref="D32:F33"/>
    <mergeCell ref="G32:I33"/>
    <mergeCell ref="J32:L33"/>
    <mergeCell ref="M32:O33"/>
    <mergeCell ref="P32:R33"/>
    <mergeCell ref="B36:C37"/>
    <mergeCell ref="D36:F37"/>
    <mergeCell ref="G36:I37"/>
    <mergeCell ref="J36:L37"/>
    <mergeCell ref="M36:O37"/>
    <mergeCell ref="P36:R37"/>
    <mergeCell ref="B38:C39"/>
    <mergeCell ref="D38:F39"/>
    <mergeCell ref="G38:I39"/>
    <mergeCell ref="J38:L39"/>
    <mergeCell ref="P38:R39"/>
    <mergeCell ref="L40:O41"/>
    <mergeCell ref="P40:R41"/>
    <mergeCell ref="U40:Z41"/>
    <mergeCell ref="M43:O44"/>
    <mergeCell ref="P43:R44"/>
    <mergeCell ref="U43:Z50"/>
    <mergeCell ref="U35:Z38"/>
    <mergeCell ref="F50:H50"/>
    <mergeCell ref="I50:K50"/>
    <mergeCell ref="L50:N50"/>
    <mergeCell ref="P50:R50"/>
    <mergeCell ref="F51:H51"/>
    <mergeCell ref="I51:K51"/>
    <mergeCell ref="L51:N51"/>
    <mergeCell ref="P51:R51"/>
    <mergeCell ref="F47:H48"/>
    <mergeCell ref="L47:N47"/>
    <mergeCell ref="L48:N48"/>
    <mergeCell ref="P48:R48"/>
    <mergeCell ref="F49:H49"/>
    <mergeCell ref="I49:K49"/>
    <mergeCell ref="L49:N49"/>
    <mergeCell ref="P49:R49"/>
    <mergeCell ref="L55:N56"/>
    <mergeCell ref="P55:R56"/>
    <mergeCell ref="U55:Z55"/>
    <mergeCell ref="U56:Z56"/>
    <mergeCell ref="A60:V60"/>
    <mergeCell ref="S61:Z61"/>
    <mergeCell ref="F52:H52"/>
    <mergeCell ref="I52:K52"/>
    <mergeCell ref="L52:N52"/>
    <mergeCell ref="P52:R52"/>
    <mergeCell ref="U52:Z52"/>
    <mergeCell ref="F53:H53"/>
    <mergeCell ref="I53:K53"/>
    <mergeCell ref="L53:N53"/>
    <mergeCell ref="P53:R53"/>
  </mergeCells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opLeftCell="A28" workbookViewId="0">
      <selection activeCell="D6" sqref="D6:L7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403" t="s">
        <v>140</v>
      </c>
      <c r="P6" s="403"/>
      <c r="Q6" s="403"/>
      <c r="R6" s="404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332"/>
      <c r="P7" s="332"/>
      <c r="Q7" s="332"/>
      <c r="R7" s="406"/>
      <c r="S7" s="86"/>
      <c r="T7" s="86"/>
      <c r="U7" s="104"/>
      <c r="V7" s="105" t="s">
        <v>138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 t="s">
        <v>37</v>
      </c>
      <c r="E12" s="95" t="s">
        <v>88</v>
      </c>
      <c r="F12" s="86"/>
      <c r="G12" s="114"/>
      <c r="H12" s="115" t="s">
        <v>89</v>
      </c>
      <c r="J12" s="114"/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29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5"/>
      <c r="U14" s="225"/>
      <c r="V14" s="225"/>
      <c r="W14" s="225"/>
      <c r="X14" s="225"/>
      <c r="Y14" s="225"/>
      <c r="Z14" s="225"/>
      <c r="AA14" s="229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226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0.3263888888888889</v>
      </c>
      <c r="E22" s="391"/>
      <c r="F22" s="396"/>
      <c r="G22" s="434">
        <v>0.3666666666666667</v>
      </c>
      <c r="H22" s="391"/>
      <c r="I22" s="396"/>
      <c r="J22" s="428">
        <v>58</v>
      </c>
      <c r="K22" s="429"/>
      <c r="L22" s="430"/>
      <c r="M22" s="428">
        <v>5</v>
      </c>
      <c r="N22" s="429"/>
      <c r="O22" s="430"/>
      <c r="P22" s="390">
        <v>63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434">
        <v>0.37013888888888885</v>
      </c>
      <c r="E24" s="391"/>
      <c r="F24" s="396"/>
      <c r="G24" s="434">
        <v>0.41041666666666665</v>
      </c>
      <c r="H24" s="391"/>
      <c r="I24" s="396"/>
      <c r="J24" s="428">
        <v>58</v>
      </c>
      <c r="K24" s="429"/>
      <c r="L24" s="430"/>
      <c r="M24" s="428">
        <v>5</v>
      </c>
      <c r="N24" s="429"/>
      <c r="O24" s="430"/>
      <c r="P24" s="390">
        <v>63</v>
      </c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434">
        <v>0.41388888888888892</v>
      </c>
      <c r="E26" s="391"/>
      <c r="F26" s="396"/>
      <c r="G26" s="434">
        <v>0.45763888888888887</v>
      </c>
      <c r="H26" s="391"/>
      <c r="I26" s="396"/>
      <c r="J26" s="428">
        <v>63</v>
      </c>
      <c r="K26" s="429"/>
      <c r="L26" s="430"/>
      <c r="M26" s="428">
        <v>5</v>
      </c>
      <c r="N26" s="429"/>
      <c r="O26" s="430"/>
      <c r="P26" s="390">
        <v>68</v>
      </c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390"/>
      <c r="E28" s="391"/>
      <c r="F28" s="396"/>
      <c r="G28" s="390"/>
      <c r="H28" s="391"/>
      <c r="I28" s="396"/>
      <c r="J28" s="428"/>
      <c r="K28" s="429"/>
      <c r="L28" s="430"/>
      <c r="M28" s="428"/>
      <c r="N28" s="429"/>
      <c r="O28" s="430"/>
      <c r="P28" s="390"/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35">
        <v>0.46111111111111108</v>
      </c>
      <c r="E30" s="436"/>
      <c r="F30" s="437"/>
      <c r="G30" s="435">
        <v>0.47847222222222219</v>
      </c>
      <c r="H30" s="436"/>
      <c r="I30" s="437"/>
      <c r="J30" s="441">
        <v>25</v>
      </c>
      <c r="K30" s="442"/>
      <c r="L30" s="443"/>
      <c r="M30" s="441">
        <v>5</v>
      </c>
      <c r="N30" s="442"/>
      <c r="O30" s="443"/>
      <c r="P30" s="447">
        <v>0</v>
      </c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434">
        <v>0.48194444444444445</v>
      </c>
      <c r="E32" s="391"/>
      <c r="F32" s="396"/>
      <c r="G32" s="434">
        <v>0.52083333333333337</v>
      </c>
      <c r="H32" s="391"/>
      <c r="I32" s="396"/>
      <c r="J32" s="428">
        <v>56</v>
      </c>
      <c r="K32" s="429"/>
      <c r="L32" s="430"/>
      <c r="M32" s="428">
        <v>5</v>
      </c>
      <c r="N32" s="429"/>
      <c r="O32" s="430"/>
      <c r="P32" s="390">
        <v>60</v>
      </c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434">
        <v>0.52430555555555558</v>
      </c>
      <c r="E34" s="391"/>
      <c r="F34" s="396"/>
      <c r="G34" s="434">
        <v>6.7361111111111108E-2</v>
      </c>
      <c r="H34" s="391"/>
      <c r="I34" s="396"/>
      <c r="J34" s="428">
        <v>62</v>
      </c>
      <c r="K34" s="429"/>
      <c r="L34" s="430"/>
      <c r="M34" s="428">
        <v>5</v>
      </c>
      <c r="N34" s="429"/>
      <c r="O34" s="430"/>
      <c r="P34" s="390">
        <v>67</v>
      </c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434">
        <v>7.0833333333333331E-2</v>
      </c>
      <c r="E36" s="391"/>
      <c r="F36" s="396"/>
      <c r="G36" s="434">
        <v>0.1111111111111111</v>
      </c>
      <c r="H36" s="391"/>
      <c r="I36" s="396"/>
      <c r="J36" s="428">
        <v>58</v>
      </c>
      <c r="K36" s="429"/>
      <c r="L36" s="430"/>
      <c r="M36" s="428"/>
      <c r="N36" s="429"/>
      <c r="O36" s="430"/>
      <c r="P36" s="390">
        <v>58</v>
      </c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379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227"/>
      <c r="M42" s="227" t="s">
        <v>9</v>
      </c>
      <c r="N42" s="227"/>
      <c r="O42" s="227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227"/>
      <c r="M43" s="413" t="s">
        <v>86</v>
      </c>
      <c r="N43" s="414"/>
      <c r="O43" s="415"/>
      <c r="P43" s="416">
        <f>IF(P40="","",P40/60)</f>
        <v>6.3166666666666664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227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6.32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228" t="s">
        <v>38</v>
      </c>
      <c r="P49" s="367">
        <f>IF(F49*L49=0,"",F49*L49)</f>
        <v>1074.4000000000001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3.33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228" t="s">
        <v>38</v>
      </c>
      <c r="P50" s="367">
        <f>IF(F50*L50=0,"",F50*L50)</f>
        <v>3.33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4.42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228" t="s">
        <v>38</v>
      </c>
      <c r="P51" s="367">
        <f>IF(F51*L51=0,"",F51*L51)</f>
        <v>39.78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228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228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1117.51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A1:K1"/>
    <mergeCell ref="O1:Z1"/>
    <mergeCell ref="A3:C3"/>
    <mergeCell ref="D3:R4"/>
    <mergeCell ref="U3:Z3"/>
    <mergeCell ref="U4:Z4"/>
    <mergeCell ref="B19:C20"/>
    <mergeCell ref="D19:F20"/>
    <mergeCell ref="G19:I20"/>
    <mergeCell ref="J19:L20"/>
    <mergeCell ref="P19:R20"/>
    <mergeCell ref="U19:Z20"/>
    <mergeCell ref="D6:L7"/>
    <mergeCell ref="O6:R7"/>
    <mergeCell ref="T12:Z13"/>
    <mergeCell ref="J16:R16"/>
    <mergeCell ref="U16:Z17"/>
    <mergeCell ref="M17:O20"/>
    <mergeCell ref="U21:Z22"/>
    <mergeCell ref="B22:C23"/>
    <mergeCell ref="D22:F23"/>
    <mergeCell ref="G22:I23"/>
    <mergeCell ref="J22:L23"/>
    <mergeCell ref="M22:O23"/>
    <mergeCell ref="P22:R23"/>
    <mergeCell ref="U23:Z24"/>
    <mergeCell ref="B24:C25"/>
    <mergeCell ref="D24:F25"/>
    <mergeCell ref="B21:C21"/>
    <mergeCell ref="D21:F21"/>
    <mergeCell ref="G21:I21"/>
    <mergeCell ref="J21:L21"/>
    <mergeCell ref="M21:O21"/>
    <mergeCell ref="P21:R21"/>
    <mergeCell ref="G24:I25"/>
    <mergeCell ref="J24:L25"/>
    <mergeCell ref="M24:O25"/>
    <mergeCell ref="P24:R25"/>
    <mergeCell ref="U25:Z26"/>
    <mergeCell ref="B26:C27"/>
    <mergeCell ref="D26:F27"/>
    <mergeCell ref="G26:I27"/>
    <mergeCell ref="J26:L27"/>
    <mergeCell ref="M26:O27"/>
    <mergeCell ref="D30:F31"/>
    <mergeCell ref="G30:I31"/>
    <mergeCell ref="J30:L31"/>
    <mergeCell ref="M30:O31"/>
    <mergeCell ref="P30:R31"/>
    <mergeCell ref="U31:Z34"/>
    <mergeCell ref="P26:R27"/>
    <mergeCell ref="U27:Z28"/>
    <mergeCell ref="B28:C29"/>
    <mergeCell ref="D28:F29"/>
    <mergeCell ref="G28:I29"/>
    <mergeCell ref="J28:L29"/>
    <mergeCell ref="M28:O29"/>
    <mergeCell ref="P28:R29"/>
    <mergeCell ref="U29:Z30"/>
    <mergeCell ref="B30:C31"/>
    <mergeCell ref="B34:C35"/>
    <mergeCell ref="D34:F35"/>
    <mergeCell ref="G34:I35"/>
    <mergeCell ref="J34:L35"/>
    <mergeCell ref="M34:O35"/>
    <mergeCell ref="P34:R35"/>
    <mergeCell ref="B32:C33"/>
    <mergeCell ref="D32:F33"/>
    <mergeCell ref="G32:I33"/>
    <mergeCell ref="J32:L33"/>
    <mergeCell ref="M32:O33"/>
    <mergeCell ref="P32:R33"/>
    <mergeCell ref="B36:C37"/>
    <mergeCell ref="D36:F37"/>
    <mergeCell ref="G36:I37"/>
    <mergeCell ref="J36:L37"/>
    <mergeCell ref="M36:O37"/>
    <mergeCell ref="P36:R37"/>
    <mergeCell ref="B38:C39"/>
    <mergeCell ref="D38:F39"/>
    <mergeCell ref="G38:I39"/>
    <mergeCell ref="J38:L39"/>
    <mergeCell ref="P38:R39"/>
    <mergeCell ref="L40:O41"/>
    <mergeCell ref="P40:R41"/>
    <mergeCell ref="U40:Z41"/>
    <mergeCell ref="M43:O44"/>
    <mergeCell ref="P43:R44"/>
    <mergeCell ref="U43:Z50"/>
    <mergeCell ref="U35:Z38"/>
    <mergeCell ref="F50:H50"/>
    <mergeCell ref="I50:K50"/>
    <mergeCell ref="L50:N50"/>
    <mergeCell ref="P50:R50"/>
    <mergeCell ref="F51:H51"/>
    <mergeCell ref="I51:K51"/>
    <mergeCell ref="L51:N51"/>
    <mergeCell ref="P51:R51"/>
    <mergeCell ref="F47:H48"/>
    <mergeCell ref="L47:N47"/>
    <mergeCell ref="L48:N48"/>
    <mergeCell ref="P48:R48"/>
    <mergeCell ref="F49:H49"/>
    <mergeCell ref="I49:K49"/>
    <mergeCell ref="L49:N49"/>
    <mergeCell ref="P49:R49"/>
    <mergeCell ref="L55:N56"/>
    <mergeCell ref="P55:R56"/>
    <mergeCell ref="U55:Z55"/>
    <mergeCell ref="U56:Z56"/>
    <mergeCell ref="A60:V60"/>
    <mergeCell ref="S61:Z61"/>
    <mergeCell ref="F52:H52"/>
    <mergeCell ref="I52:K52"/>
    <mergeCell ref="L52:N52"/>
    <mergeCell ref="P52:R52"/>
    <mergeCell ref="U52:Z52"/>
    <mergeCell ref="F53:H53"/>
    <mergeCell ref="I53:K53"/>
    <mergeCell ref="L53:N53"/>
    <mergeCell ref="P53:R53"/>
  </mergeCells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topLeftCell="A22" workbookViewId="0">
      <selection activeCell="D6" sqref="D6:L7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497" t="s">
        <v>40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80"/>
      <c r="M1" s="81"/>
      <c r="N1" s="81"/>
      <c r="O1" s="498" t="s">
        <v>41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82"/>
      <c r="AB1" s="83"/>
      <c r="AC1" s="84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89" customFormat="1" ht="15.6" x14ac:dyDescent="0.3">
      <c r="A3" s="499" t="s">
        <v>42</v>
      </c>
      <c r="B3" s="500"/>
      <c r="C3" s="500"/>
      <c r="D3" s="403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2"/>
      <c r="S3" s="85"/>
      <c r="T3" s="86"/>
      <c r="U3" s="505" t="s">
        <v>32</v>
      </c>
      <c r="V3" s="506"/>
      <c r="W3" s="506"/>
      <c r="X3" s="506"/>
      <c r="Y3" s="506"/>
      <c r="Z3" s="507"/>
      <c r="AA3" s="87"/>
      <c r="AB3" s="88"/>
      <c r="AC3" s="88"/>
    </row>
    <row r="4" spans="1:29" s="89" customFormat="1" ht="22.8" x14ac:dyDescent="0.3">
      <c r="A4" s="90"/>
      <c r="B4" s="91"/>
      <c r="C4" s="92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85"/>
      <c r="T4" s="86"/>
      <c r="U4" s="508" t="s">
        <v>136</v>
      </c>
      <c r="V4" s="509"/>
      <c r="W4" s="509"/>
      <c r="X4" s="509"/>
      <c r="Y4" s="509"/>
      <c r="Z4" s="510"/>
      <c r="AA4" s="93"/>
      <c r="AB4" s="88"/>
      <c r="AC4" s="88"/>
    </row>
    <row r="5" spans="1:29" s="89" customFormat="1" ht="8.25" customHeight="1" x14ac:dyDescent="0.3">
      <c r="A5" s="94"/>
      <c r="B5" s="94"/>
      <c r="C5" s="94"/>
      <c r="D5" s="94"/>
      <c r="E5" s="94"/>
      <c r="F5" s="94"/>
      <c r="G5" s="94"/>
      <c r="H5" s="94"/>
      <c r="I5" s="94"/>
      <c r="J5" s="95"/>
      <c r="K5" s="95"/>
      <c r="L5" s="95"/>
      <c r="M5" s="94"/>
      <c r="N5" s="94"/>
      <c r="O5" s="94"/>
      <c r="P5" s="88"/>
      <c r="Q5" s="88"/>
      <c r="R5" s="88"/>
      <c r="S5" s="94"/>
      <c r="T5" s="94"/>
      <c r="U5" s="86"/>
      <c r="V5" s="86"/>
      <c r="W5" s="94"/>
      <c r="X5" s="94"/>
      <c r="Y5" s="94"/>
      <c r="Z5" s="88"/>
      <c r="AA5" s="88"/>
      <c r="AB5" s="88"/>
      <c r="AC5" s="88"/>
    </row>
    <row r="6" spans="1:29" s="89" customFormat="1" ht="15.6" x14ac:dyDescent="0.3">
      <c r="A6" s="96" t="s">
        <v>43</v>
      </c>
      <c r="B6" s="97"/>
      <c r="C6" s="97"/>
      <c r="D6" s="403"/>
      <c r="E6" s="403"/>
      <c r="F6" s="403"/>
      <c r="G6" s="403"/>
      <c r="H6" s="403"/>
      <c r="I6" s="403"/>
      <c r="J6" s="403"/>
      <c r="K6" s="403"/>
      <c r="L6" s="404"/>
      <c r="M6" s="96" t="s">
        <v>44</v>
      </c>
      <c r="N6" s="98"/>
      <c r="O6" s="403" t="s">
        <v>140</v>
      </c>
      <c r="P6" s="403"/>
      <c r="Q6" s="403"/>
      <c r="R6" s="404"/>
      <c r="S6" s="86"/>
      <c r="T6" s="94"/>
      <c r="U6" s="99" t="s">
        <v>33</v>
      </c>
      <c r="V6" s="100"/>
      <c r="W6" s="94"/>
      <c r="X6" s="94"/>
      <c r="Y6" s="94"/>
      <c r="Z6" s="94"/>
      <c r="AA6" s="94"/>
      <c r="AB6" s="88"/>
      <c r="AC6" s="88"/>
    </row>
    <row r="7" spans="1:29" s="89" customFormat="1" ht="22.5" customHeight="1" x14ac:dyDescent="0.3">
      <c r="A7" s="101" t="s">
        <v>45</v>
      </c>
      <c r="B7" s="102"/>
      <c r="C7" s="102"/>
      <c r="D7" s="332"/>
      <c r="E7" s="332"/>
      <c r="F7" s="332"/>
      <c r="G7" s="332"/>
      <c r="H7" s="332"/>
      <c r="I7" s="332"/>
      <c r="J7" s="332"/>
      <c r="K7" s="332"/>
      <c r="L7" s="406"/>
      <c r="M7" s="101" t="s">
        <v>46</v>
      </c>
      <c r="N7" s="103"/>
      <c r="O7" s="332"/>
      <c r="P7" s="332"/>
      <c r="Q7" s="332"/>
      <c r="R7" s="406"/>
      <c r="S7" s="86"/>
      <c r="T7" s="86"/>
      <c r="U7" s="104"/>
      <c r="V7" s="105" t="s">
        <v>138</v>
      </c>
      <c r="W7" s="230" t="s">
        <v>70</v>
      </c>
      <c r="X7" s="104"/>
      <c r="Y7" s="105" t="s">
        <v>113</v>
      </c>
      <c r="Z7" s="106"/>
      <c r="AB7" s="88"/>
      <c r="AC7" s="88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107" t="s">
        <v>47</v>
      </c>
      <c r="B9" s="108"/>
      <c r="C9" s="108"/>
      <c r="D9" s="108"/>
      <c r="E9" s="221" t="s">
        <v>76</v>
      </c>
      <c r="F9" s="108"/>
      <c r="G9" s="108"/>
      <c r="H9" s="108"/>
      <c r="I9" s="109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10"/>
      <c r="AA9" s="30"/>
      <c r="AB9" s="7"/>
      <c r="AC9" s="7"/>
    </row>
    <row r="10" spans="1:29" x14ac:dyDescent="0.25">
      <c r="A10" s="222" t="s">
        <v>115</v>
      </c>
      <c r="B10" s="111"/>
      <c r="C10" s="111"/>
      <c r="D10" s="111"/>
      <c r="E10" s="40"/>
      <c r="F10" s="40"/>
      <c r="G10" s="40"/>
      <c r="H10" s="40"/>
      <c r="I10" s="40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30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113" t="s">
        <v>48</v>
      </c>
      <c r="B12" s="7"/>
      <c r="C12" s="7"/>
      <c r="D12" s="114"/>
      <c r="E12" s="95" t="s">
        <v>88</v>
      </c>
      <c r="F12" s="86"/>
      <c r="G12" s="114" t="s">
        <v>37</v>
      </c>
      <c r="H12" s="115" t="s">
        <v>89</v>
      </c>
      <c r="J12" s="114"/>
      <c r="K12" s="115" t="s">
        <v>49</v>
      </c>
      <c r="M12" s="116" t="s">
        <v>92</v>
      </c>
      <c r="O12" s="8"/>
      <c r="P12" s="8"/>
      <c r="Q12" s="8"/>
      <c r="R12" s="27"/>
      <c r="S12" s="223"/>
      <c r="T12" s="480"/>
      <c r="U12" s="481"/>
      <c r="V12" s="481"/>
      <c r="W12" s="481"/>
      <c r="X12" s="481"/>
      <c r="Y12" s="481"/>
      <c r="Z12" s="482"/>
      <c r="AA12" s="229"/>
      <c r="AB12" s="7"/>
      <c r="AC12" s="7"/>
    </row>
    <row r="13" spans="1:29" x14ac:dyDescent="0.25">
      <c r="A13" s="9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116" t="s">
        <v>91</v>
      </c>
      <c r="O13" s="8"/>
      <c r="P13" s="8"/>
      <c r="Q13" s="8"/>
      <c r="R13" s="27"/>
      <c r="S13" s="223"/>
      <c r="T13" s="483"/>
      <c r="U13" s="484"/>
      <c r="V13" s="484"/>
      <c r="W13" s="484"/>
      <c r="X13" s="484"/>
      <c r="Y13" s="484"/>
      <c r="Z13" s="485"/>
      <c r="AA13" s="11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25"/>
      <c r="U14" s="225"/>
      <c r="V14" s="225"/>
      <c r="W14" s="225"/>
      <c r="X14" s="225"/>
      <c r="Y14" s="225"/>
      <c r="Z14" s="225"/>
      <c r="AA14" s="229"/>
      <c r="AB14" s="8"/>
      <c r="AC14" s="8"/>
    </row>
    <row r="15" spans="1:29" ht="16.2" thickBot="1" x14ac:dyDescent="0.35">
      <c r="A15" s="118" t="s">
        <v>34</v>
      </c>
      <c r="B15" s="119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6"/>
      <c r="B16" s="86"/>
      <c r="C16" s="86"/>
      <c r="D16" s="86"/>
      <c r="E16" s="86"/>
      <c r="F16" s="86"/>
      <c r="G16" s="86"/>
      <c r="H16" s="86"/>
      <c r="I16" s="86"/>
      <c r="J16" s="486" t="s">
        <v>81</v>
      </c>
      <c r="K16" s="486"/>
      <c r="L16" s="487"/>
      <c r="M16" s="487"/>
      <c r="N16" s="487"/>
      <c r="O16" s="487"/>
      <c r="P16" s="487"/>
      <c r="Q16" s="487"/>
      <c r="R16" s="487"/>
      <c r="S16" s="122"/>
      <c r="T16" s="8"/>
      <c r="U16" s="407" t="s">
        <v>50</v>
      </c>
      <c r="V16" s="408"/>
      <c r="W16" s="408"/>
      <c r="X16" s="408"/>
      <c r="Y16" s="408"/>
      <c r="Z16" s="409"/>
      <c r="AA16" s="30"/>
      <c r="AB16" s="8"/>
      <c r="AC16" s="8"/>
    </row>
    <row r="17" spans="1:29" ht="15.6" thickBot="1" x14ac:dyDescent="0.3">
      <c r="A17" s="26"/>
      <c r="B17" s="113"/>
      <c r="C17" s="113"/>
      <c r="D17" s="113"/>
      <c r="E17" s="113"/>
      <c r="F17" s="113"/>
      <c r="G17" s="113"/>
      <c r="H17" s="113"/>
      <c r="I17" s="113"/>
      <c r="J17" s="123"/>
      <c r="K17" s="124"/>
      <c r="L17" s="226"/>
      <c r="M17" s="488" t="s">
        <v>80</v>
      </c>
      <c r="N17" s="489"/>
      <c r="O17" s="490"/>
      <c r="P17" s="126"/>
      <c r="Q17" s="127"/>
      <c r="R17" s="128"/>
      <c r="S17" s="122" t="s">
        <v>9</v>
      </c>
      <c r="T17" s="8"/>
      <c r="U17" s="410"/>
      <c r="V17" s="411"/>
      <c r="W17" s="411"/>
      <c r="X17" s="411"/>
      <c r="Y17" s="411"/>
      <c r="Z17" s="412"/>
      <c r="AA17" s="129"/>
      <c r="AB17" s="8"/>
      <c r="AC17" s="8"/>
    </row>
    <row r="18" spans="1:29" ht="15.75" customHeight="1" x14ac:dyDescent="0.25">
      <c r="A18" s="26"/>
      <c r="B18" s="113"/>
      <c r="C18" s="113"/>
      <c r="D18" s="130" t="s">
        <v>51</v>
      </c>
      <c r="E18" s="131"/>
      <c r="F18" s="130"/>
      <c r="G18" s="130"/>
      <c r="H18" s="130"/>
      <c r="I18" s="130"/>
      <c r="J18" s="132"/>
      <c r="K18" s="133"/>
      <c r="L18" s="134"/>
      <c r="M18" s="491"/>
      <c r="N18" s="492"/>
      <c r="O18" s="493"/>
      <c r="P18" s="132"/>
      <c r="Q18" s="133"/>
      <c r="R18" s="134"/>
      <c r="S18" s="122"/>
      <c r="T18" s="8"/>
      <c r="U18" s="135"/>
      <c r="V18" s="135"/>
      <c r="W18" s="135"/>
      <c r="X18" s="135"/>
      <c r="Y18" s="135"/>
      <c r="Z18" s="135"/>
      <c r="AA18" s="8"/>
      <c r="AB18" s="8"/>
      <c r="AC18" s="8"/>
    </row>
    <row r="19" spans="1:29" ht="14.25" customHeight="1" x14ac:dyDescent="0.25">
      <c r="A19" s="26"/>
      <c r="B19" s="461" t="s">
        <v>53</v>
      </c>
      <c r="C19" s="462"/>
      <c r="D19" s="461" t="s">
        <v>77</v>
      </c>
      <c r="E19" s="465"/>
      <c r="F19" s="465"/>
      <c r="G19" s="461" t="s">
        <v>78</v>
      </c>
      <c r="H19" s="465"/>
      <c r="I19" s="468" t="s">
        <v>52</v>
      </c>
      <c r="J19" s="470" t="s">
        <v>79</v>
      </c>
      <c r="K19" s="471"/>
      <c r="L19" s="472"/>
      <c r="M19" s="491"/>
      <c r="N19" s="492"/>
      <c r="O19" s="493"/>
      <c r="P19" s="476" t="s">
        <v>16</v>
      </c>
      <c r="Q19" s="477"/>
      <c r="R19" s="478"/>
      <c r="S19" s="68"/>
      <c r="T19" s="3"/>
      <c r="U19" s="479" t="s">
        <v>87</v>
      </c>
      <c r="V19" s="479"/>
      <c r="W19" s="479"/>
      <c r="X19" s="479"/>
      <c r="Y19" s="479"/>
      <c r="Z19" s="479"/>
      <c r="AA19" s="8"/>
      <c r="AB19" s="8"/>
      <c r="AC19" s="8"/>
    </row>
    <row r="20" spans="1:29" ht="14.25" customHeight="1" x14ac:dyDescent="0.25">
      <c r="A20" s="26"/>
      <c r="B20" s="463"/>
      <c r="C20" s="464"/>
      <c r="D20" s="466"/>
      <c r="E20" s="467"/>
      <c r="F20" s="467"/>
      <c r="G20" s="466"/>
      <c r="H20" s="467"/>
      <c r="I20" s="469" t="s">
        <v>54</v>
      </c>
      <c r="J20" s="473"/>
      <c r="K20" s="474"/>
      <c r="L20" s="475"/>
      <c r="M20" s="494"/>
      <c r="N20" s="495"/>
      <c r="O20" s="496"/>
      <c r="P20" s="466"/>
      <c r="Q20" s="467"/>
      <c r="R20" s="469"/>
      <c r="S20" s="68"/>
      <c r="T20" s="3"/>
      <c r="U20" s="448"/>
      <c r="V20" s="448"/>
      <c r="W20" s="448"/>
      <c r="X20" s="448"/>
      <c r="Y20" s="448"/>
      <c r="Z20" s="448"/>
      <c r="AA20" s="8"/>
      <c r="AB20" s="8"/>
      <c r="AC20" s="8"/>
    </row>
    <row r="21" spans="1:29" ht="17.25" customHeight="1" x14ac:dyDescent="0.25">
      <c r="A21" s="26"/>
      <c r="B21" s="453" t="s">
        <v>55</v>
      </c>
      <c r="C21" s="454"/>
      <c r="D21" s="455">
        <v>0.32291666666666669</v>
      </c>
      <c r="E21" s="456"/>
      <c r="F21" s="456"/>
      <c r="G21" s="455">
        <v>0.35416666666666669</v>
      </c>
      <c r="H21" s="456"/>
      <c r="I21" s="457" t="s">
        <v>56</v>
      </c>
      <c r="J21" s="453" t="s">
        <v>57</v>
      </c>
      <c r="K21" s="458"/>
      <c r="L21" s="454"/>
      <c r="M21" s="453" t="s">
        <v>58</v>
      </c>
      <c r="N21" s="458"/>
      <c r="O21" s="459"/>
      <c r="P21" s="453">
        <v>50</v>
      </c>
      <c r="Q21" s="460"/>
      <c r="R21" s="459"/>
      <c r="S21" s="122"/>
      <c r="T21" s="8"/>
      <c r="U21" s="448" t="s">
        <v>107</v>
      </c>
      <c r="V21" s="448"/>
      <c r="W21" s="448"/>
      <c r="X21" s="448"/>
      <c r="Y21" s="448"/>
      <c r="Z21" s="448"/>
      <c r="AA21" s="8"/>
      <c r="AB21" s="8"/>
      <c r="AC21" s="8"/>
    </row>
    <row r="22" spans="1:29" ht="17.25" customHeight="1" x14ac:dyDescent="0.25">
      <c r="A22" s="26"/>
      <c r="B22" s="424" t="s">
        <v>59</v>
      </c>
      <c r="C22" s="425"/>
      <c r="D22" s="434">
        <v>0.3263888888888889</v>
      </c>
      <c r="E22" s="391"/>
      <c r="F22" s="396"/>
      <c r="G22" s="434">
        <v>0.37083333333333335</v>
      </c>
      <c r="H22" s="391"/>
      <c r="I22" s="396"/>
      <c r="J22" s="428">
        <v>64</v>
      </c>
      <c r="K22" s="429"/>
      <c r="L22" s="430"/>
      <c r="M22" s="428">
        <v>5</v>
      </c>
      <c r="N22" s="429"/>
      <c r="O22" s="430"/>
      <c r="P22" s="390">
        <v>69</v>
      </c>
      <c r="Q22" s="391"/>
      <c r="R22" s="396"/>
      <c r="S22" s="122"/>
      <c r="T22" s="8"/>
      <c r="U22" s="448"/>
      <c r="V22" s="448"/>
      <c r="W22" s="448"/>
      <c r="X22" s="448"/>
      <c r="Y22" s="448"/>
      <c r="Z22" s="448"/>
      <c r="AA22" s="8"/>
      <c r="AB22" s="8"/>
      <c r="AC22" s="8"/>
    </row>
    <row r="23" spans="1:29" ht="12.75" customHeight="1" x14ac:dyDescent="0.25">
      <c r="A23" s="26"/>
      <c r="B23" s="426"/>
      <c r="C23" s="427"/>
      <c r="D23" s="397"/>
      <c r="E23" s="398"/>
      <c r="F23" s="399"/>
      <c r="G23" s="397"/>
      <c r="H23" s="398"/>
      <c r="I23" s="399"/>
      <c r="J23" s="431"/>
      <c r="K23" s="432"/>
      <c r="L23" s="433"/>
      <c r="M23" s="431"/>
      <c r="N23" s="432"/>
      <c r="O23" s="433"/>
      <c r="P23" s="397"/>
      <c r="Q23" s="398"/>
      <c r="R23" s="399"/>
      <c r="S23" s="122"/>
      <c r="T23" s="8"/>
      <c r="U23" s="448" t="s">
        <v>108</v>
      </c>
      <c r="V23" s="448"/>
      <c r="W23" s="448"/>
      <c r="X23" s="448"/>
      <c r="Y23" s="448"/>
      <c r="Z23" s="448"/>
      <c r="AA23" s="8"/>
      <c r="AB23" s="8"/>
      <c r="AC23" s="8"/>
    </row>
    <row r="24" spans="1:29" ht="15.75" customHeight="1" x14ac:dyDescent="0.25">
      <c r="A24" s="26"/>
      <c r="B24" s="424">
        <v>2</v>
      </c>
      <c r="C24" s="425"/>
      <c r="D24" s="434">
        <v>0.3743055555555555</v>
      </c>
      <c r="E24" s="391"/>
      <c r="F24" s="396"/>
      <c r="G24" s="434">
        <v>0.41875000000000001</v>
      </c>
      <c r="H24" s="391"/>
      <c r="I24" s="396"/>
      <c r="J24" s="428">
        <v>64</v>
      </c>
      <c r="K24" s="429"/>
      <c r="L24" s="430"/>
      <c r="M24" s="428">
        <v>5</v>
      </c>
      <c r="N24" s="429"/>
      <c r="O24" s="430"/>
      <c r="P24" s="390">
        <v>69</v>
      </c>
      <c r="Q24" s="391"/>
      <c r="R24" s="396"/>
      <c r="S24" s="122"/>
      <c r="T24" s="8"/>
      <c r="U24" s="448"/>
      <c r="V24" s="448"/>
      <c r="W24" s="448"/>
      <c r="X24" s="448"/>
      <c r="Y24" s="448"/>
      <c r="Z24" s="448"/>
      <c r="AA24" s="8"/>
      <c r="AB24" s="8"/>
      <c r="AC24" s="8"/>
    </row>
    <row r="25" spans="1:29" ht="15.75" customHeight="1" x14ac:dyDescent="0.25">
      <c r="A25" s="26"/>
      <c r="B25" s="426"/>
      <c r="C25" s="427"/>
      <c r="D25" s="397"/>
      <c r="E25" s="398"/>
      <c r="F25" s="399"/>
      <c r="G25" s="397"/>
      <c r="H25" s="398"/>
      <c r="I25" s="399"/>
      <c r="J25" s="431"/>
      <c r="K25" s="432"/>
      <c r="L25" s="433"/>
      <c r="M25" s="431"/>
      <c r="N25" s="432"/>
      <c r="O25" s="433"/>
      <c r="P25" s="397"/>
      <c r="Q25" s="398"/>
      <c r="R25" s="399"/>
      <c r="S25" s="122"/>
      <c r="T25" s="8"/>
      <c r="U25" s="448" t="s">
        <v>109</v>
      </c>
      <c r="V25" s="448"/>
      <c r="W25" s="448"/>
      <c r="X25" s="448"/>
      <c r="Y25" s="448"/>
      <c r="Z25" s="448"/>
      <c r="AA25" s="8"/>
      <c r="AB25" s="8"/>
      <c r="AC25" s="8"/>
    </row>
    <row r="26" spans="1:29" ht="15.75" customHeight="1" x14ac:dyDescent="0.25">
      <c r="A26" s="26"/>
      <c r="B26" s="424">
        <v>3</v>
      </c>
      <c r="C26" s="425"/>
      <c r="D26" s="434">
        <v>0.42222222222222222</v>
      </c>
      <c r="E26" s="391"/>
      <c r="F26" s="396"/>
      <c r="G26" s="434">
        <v>0.46527777777777773</v>
      </c>
      <c r="H26" s="391"/>
      <c r="I26" s="396"/>
      <c r="J26" s="428">
        <v>62</v>
      </c>
      <c r="K26" s="429"/>
      <c r="L26" s="430"/>
      <c r="M26" s="428"/>
      <c r="N26" s="429"/>
      <c r="O26" s="430"/>
      <c r="P26" s="390">
        <v>62</v>
      </c>
      <c r="Q26" s="391"/>
      <c r="R26" s="396"/>
      <c r="S26" s="122"/>
      <c r="T26" s="8"/>
      <c r="U26" s="448"/>
      <c r="V26" s="448"/>
      <c r="W26" s="448"/>
      <c r="X26" s="448"/>
      <c r="Y26" s="448"/>
      <c r="Z26" s="448"/>
      <c r="AA26" s="8"/>
      <c r="AB26" s="8"/>
      <c r="AC26" s="8"/>
    </row>
    <row r="27" spans="1:29" ht="15.75" customHeight="1" x14ac:dyDescent="0.25">
      <c r="A27" s="26"/>
      <c r="B27" s="426" t="s">
        <v>60</v>
      </c>
      <c r="C27" s="427"/>
      <c r="D27" s="397"/>
      <c r="E27" s="398"/>
      <c r="F27" s="399"/>
      <c r="G27" s="397"/>
      <c r="H27" s="398"/>
      <c r="I27" s="399"/>
      <c r="J27" s="431"/>
      <c r="K27" s="432"/>
      <c r="L27" s="433"/>
      <c r="M27" s="431"/>
      <c r="N27" s="432"/>
      <c r="O27" s="433"/>
      <c r="P27" s="397"/>
      <c r="Q27" s="398"/>
      <c r="R27" s="399"/>
      <c r="S27" s="122"/>
      <c r="T27" s="8"/>
      <c r="U27" s="448" t="s">
        <v>110</v>
      </c>
      <c r="V27" s="448"/>
      <c r="W27" s="448"/>
      <c r="X27" s="448"/>
      <c r="Y27" s="448"/>
      <c r="Z27" s="448"/>
      <c r="AA27" s="8"/>
      <c r="AB27" s="8"/>
      <c r="AC27" s="8"/>
    </row>
    <row r="28" spans="1:29" ht="15" customHeight="1" x14ac:dyDescent="0.25">
      <c r="A28" s="26"/>
      <c r="B28" s="424">
        <v>4</v>
      </c>
      <c r="C28" s="425"/>
      <c r="D28" s="390"/>
      <c r="E28" s="391"/>
      <c r="F28" s="396"/>
      <c r="G28" s="390"/>
      <c r="H28" s="391"/>
      <c r="I28" s="396"/>
      <c r="J28" s="428"/>
      <c r="K28" s="429"/>
      <c r="L28" s="430"/>
      <c r="M28" s="428"/>
      <c r="N28" s="429"/>
      <c r="O28" s="430"/>
      <c r="P28" s="390"/>
      <c r="Q28" s="391"/>
      <c r="R28" s="396"/>
      <c r="S28" s="122"/>
      <c r="T28" s="8"/>
      <c r="U28" s="448"/>
      <c r="V28" s="448"/>
      <c r="W28" s="448"/>
      <c r="X28" s="448"/>
      <c r="Y28" s="448"/>
      <c r="Z28" s="448"/>
      <c r="AA28" s="8"/>
      <c r="AB28" s="8"/>
      <c r="AC28" s="8"/>
    </row>
    <row r="29" spans="1:29" ht="16.5" customHeight="1" x14ac:dyDescent="0.25">
      <c r="A29" s="26"/>
      <c r="B29" s="426"/>
      <c r="C29" s="427"/>
      <c r="D29" s="397"/>
      <c r="E29" s="398"/>
      <c r="F29" s="399"/>
      <c r="G29" s="397"/>
      <c r="H29" s="398"/>
      <c r="I29" s="399"/>
      <c r="J29" s="431"/>
      <c r="K29" s="432"/>
      <c r="L29" s="433"/>
      <c r="M29" s="431"/>
      <c r="N29" s="432"/>
      <c r="O29" s="433"/>
      <c r="P29" s="397"/>
      <c r="Q29" s="398"/>
      <c r="R29" s="399"/>
      <c r="S29" s="122"/>
      <c r="T29" s="8"/>
      <c r="U29" s="448" t="s">
        <v>111</v>
      </c>
      <c r="V29" s="448"/>
      <c r="W29" s="448"/>
      <c r="X29" s="448"/>
      <c r="Y29" s="448"/>
      <c r="Z29" s="448"/>
      <c r="AA29" s="8"/>
      <c r="AB29" s="8"/>
      <c r="AC29" s="8"/>
    </row>
    <row r="30" spans="1:29" ht="16.5" customHeight="1" x14ac:dyDescent="0.25">
      <c r="A30" s="26"/>
      <c r="B30" s="449" t="s">
        <v>61</v>
      </c>
      <c r="C30" s="450"/>
      <c r="D30" s="435"/>
      <c r="E30" s="436"/>
      <c r="F30" s="437"/>
      <c r="G30" s="435"/>
      <c r="H30" s="436"/>
      <c r="I30" s="437"/>
      <c r="J30" s="441"/>
      <c r="K30" s="442"/>
      <c r="L30" s="443"/>
      <c r="M30" s="441"/>
      <c r="N30" s="442"/>
      <c r="O30" s="443"/>
      <c r="P30" s="447"/>
      <c r="Q30" s="436"/>
      <c r="R30" s="437"/>
      <c r="S30" s="122"/>
      <c r="T30" s="8"/>
      <c r="U30" s="448"/>
      <c r="V30" s="448"/>
      <c r="W30" s="448"/>
      <c r="X30" s="448"/>
      <c r="Y30" s="448"/>
      <c r="Z30" s="448"/>
      <c r="AA30" s="8"/>
      <c r="AB30" s="8"/>
      <c r="AC30" s="8"/>
    </row>
    <row r="31" spans="1:29" ht="17.25" customHeight="1" x14ac:dyDescent="0.25">
      <c r="A31" s="26"/>
      <c r="B31" s="451" t="s">
        <v>61</v>
      </c>
      <c r="C31" s="452"/>
      <c r="D31" s="438"/>
      <c r="E31" s="439"/>
      <c r="F31" s="440"/>
      <c r="G31" s="438"/>
      <c r="H31" s="439"/>
      <c r="I31" s="440"/>
      <c r="J31" s="444"/>
      <c r="K31" s="445"/>
      <c r="L31" s="446"/>
      <c r="M31" s="444"/>
      <c r="N31" s="445"/>
      <c r="O31" s="446"/>
      <c r="P31" s="438"/>
      <c r="Q31" s="439"/>
      <c r="R31" s="440"/>
      <c r="S31" s="122"/>
      <c r="T31" s="8"/>
      <c r="U31" s="448" t="s">
        <v>116</v>
      </c>
      <c r="V31" s="448"/>
      <c r="W31" s="448"/>
      <c r="X31" s="448"/>
      <c r="Y31" s="448"/>
      <c r="Z31" s="448"/>
      <c r="AA31" s="8"/>
      <c r="AB31" s="8"/>
      <c r="AC31" s="8"/>
    </row>
    <row r="32" spans="1:29" ht="16.5" customHeight="1" x14ac:dyDescent="0.25">
      <c r="A32" s="26"/>
      <c r="B32" s="424">
        <v>5</v>
      </c>
      <c r="C32" s="425"/>
      <c r="D32" s="434"/>
      <c r="E32" s="391"/>
      <c r="F32" s="396"/>
      <c r="G32" s="434"/>
      <c r="H32" s="391"/>
      <c r="I32" s="396"/>
      <c r="J32" s="428"/>
      <c r="K32" s="429"/>
      <c r="L32" s="430"/>
      <c r="M32" s="428"/>
      <c r="N32" s="429"/>
      <c r="O32" s="430"/>
      <c r="P32" s="390"/>
      <c r="Q32" s="391"/>
      <c r="R32" s="396"/>
      <c r="S32" s="122"/>
      <c r="T32" s="8"/>
      <c r="U32" s="448"/>
      <c r="V32" s="448"/>
      <c r="W32" s="448"/>
      <c r="X32" s="448"/>
      <c r="Y32" s="448"/>
      <c r="Z32" s="448"/>
      <c r="AA32" s="8"/>
      <c r="AB32" s="8"/>
      <c r="AC32" s="8"/>
    </row>
    <row r="33" spans="1:29" ht="16.5" customHeight="1" x14ac:dyDescent="0.25">
      <c r="A33" s="26"/>
      <c r="B33" s="426" t="s">
        <v>58</v>
      </c>
      <c r="C33" s="427"/>
      <c r="D33" s="397"/>
      <c r="E33" s="398"/>
      <c r="F33" s="399"/>
      <c r="G33" s="397"/>
      <c r="H33" s="398"/>
      <c r="I33" s="399"/>
      <c r="J33" s="431"/>
      <c r="K33" s="432"/>
      <c r="L33" s="433"/>
      <c r="M33" s="431"/>
      <c r="N33" s="432"/>
      <c r="O33" s="433"/>
      <c r="P33" s="397"/>
      <c r="Q33" s="398"/>
      <c r="R33" s="399"/>
      <c r="S33" s="122"/>
      <c r="T33" s="8"/>
      <c r="U33" s="448"/>
      <c r="V33" s="448"/>
      <c r="W33" s="448"/>
      <c r="X33" s="448"/>
      <c r="Y33" s="448"/>
      <c r="Z33" s="448"/>
      <c r="AA33" s="8"/>
      <c r="AB33" s="8"/>
      <c r="AC33" s="8"/>
    </row>
    <row r="34" spans="1:29" ht="17.25" customHeight="1" x14ac:dyDescent="0.25">
      <c r="A34" s="26"/>
      <c r="B34" s="424">
        <v>6</v>
      </c>
      <c r="C34" s="425"/>
      <c r="D34" s="434"/>
      <c r="E34" s="391"/>
      <c r="F34" s="396"/>
      <c r="G34" s="434"/>
      <c r="H34" s="391"/>
      <c r="I34" s="396"/>
      <c r="J34" s="428"/>
      <c r="K34" s="429"/>
      <c r="L34" s="430"/>
      <c r="M34" s="428"/>
      <c r="N34" s="429"/>
      <c r="O34" s="430"/>
      <c r="P34" s="390"/>
      <c r="Q34" s="391"/>
      <c r="R34" s="396"/>
      <c r="S34" s="122"/>
      <c r="T34" s="8"/>
      <c r="U34" s="448"/>
      <c r="V34" s="448"/>
      <c r="W34" s="448"/>
      <c r="X34" s="448"/>
      <c r="Y34" s="448"/>
      <c r="Z34" s="448"/>
      <c r="AA34" s="8"/>
      <c r="AB34" s="8"/>
      <c r="AC34" s="8"/>
    </row>
    <row r="35" spans="1:29" ht="17.25" customHeight="1" x14ac:dyDescent="0.25">
      <c r="A35" s="26"/>
      <c r="B35" s="426" t="s">
        <v>58</v>
      </c>
      <c r="C35" s="427"/>
      <c r="D35" s="397"/>
      <c r="E35" s="398"/>
      <c r="F35" s="399"/>
      <c r="G35" s="397"/>
      <c r="H35" s="398"/>
      <c r="I35" s="399"/>
      <c r="J35" s="431"/>
      <c r="K35" s="432"/>
      <c r="L35" s="433"/>
      <c r="M35" s="431"/>
      <c r="N35" s="432"/>
      <c r="O35" s="433"/>
      <c r="P35" s="397"/>
      <c r="Q35" s="398"/>
      <c r="R35" s="399"/>
      <c r="S35" s="122"/>
      <c r="T35" s="8"/>
      <c r="U35" s="423" t="s">
        <v>112</v>
      </c>
      <c r="V35" s="423"/>
      <c r="W35" s="423"/>
      <c r="X35" s="423"/>
      <c r="Y35" s="423"/>
      <c r="Z35" s="423"/>
      <c r="AA35" s="8"/>
      <c r="AB35" s="8"/>
      <c r="AC35" s="8"/>
    </row>
    <row r="36" spans="1:29" ht="17.25" customHeight="1" x14ac:dyDescent="0.25">
      <c r="A36" s="26"/>
      <c r="B36" s="424">
        <v>7</v>
      </c>
      <c r="C36" s="425"/>
      <c r="D36" s="434"/>
      <c r="E36" s="391"/>
      <c r="F36" s="396"/>
      <c r="G36" s="434"/>
      <c r="H36" s="391"/>
      <c r="I36" s="396"/>
      <c r="J36" s="428"/>
      <c r="K36" s="429"/>
      <c r="L36" s="430"/>
      <c r="M36" s="428"/>
      <c r="N36" s="429"/>
      <c r="O36" s="430"/>
      <c r="P36" s="390"/>
      <c r="Q36" s="391"/>
      <c r="R36" s="396"/>
      <c r="S36" s="122"/>
      <c r="T36" s="8"/>
      <c r="U36" s="423"/>
      <c r="V36" s="423"/>
      <c r="W36" s="423"/>
      <c r="X36" s="423"/>
      <c r="Y36" s="423"/>
      <c r="Z36" s="423"/>
      <c r="AA36" s="8"/>
      <c r="AB36" s="8"/>
      <c r="AC36" s="8"/>
    </row>
    <row r="37" spans="1:29" ht="15.75" customHeight="1" x14ac:dyDescent="0.25">
      <c r="A37" s="26"/>
      <c r="B37" s="426" t="s">
        <v>58</v>
      </c>
      <c r="C37" s="427"/>
      <c r="D37" s="397"/>
      <c r="E37" s="398"/>
      <c r="F37" s="399"/>
      <c r="G37" s="397"/>
      <c r="H37" s="398"/>
      <c r="I37" s="399"/>
      <c r="J37" s="431"/>
      <c r="K37" s="432"/>
      <c r="L37" s="433"/>
      <c r="M37" s="431"/>
      <c r="N37" s="432"/>
      <c r="O37" s="433"/>
      <c r="P37" s="397"/>
      <c r="Q37" s="398"/>
      <c r="R37" s="399"/>
      <c r="S37" s="122"/>
      <c r="T37" s="8"/>
      <c r="U37" s="423"/>
      <c r="V37" s="423"/>
      <c r="W37" s="423"/>
      <c r="X37" s="423"/>
      <c r="Y37" s="423"/>
      <c r="Z37" s="423"/>
      <c r="AA37" s="8"/>
      <c r="AB37" s="8"/>
      <c r="AC37" s="8"/>
    </row>
    <row r="38" spans="1:29" ht="15.75" customHeight="1" x14ac:dyDescent="0.25">
      <c r="A38" s="26"/>
      <c r="B38" s="424">
        <v>8</v>
      </c>
      <c r="C38" s="425"/>
      <c r="D38" s="390"/>
      <c r="E38" s="391"/>
      <c r="F38" s="396"/>
      <c r="G38" s="390"/>
      <c r="H38" s="391"/>
      <c r="I38" s="396"/>
      <c r="J38" s="390"/>
      <c r="K38" s="391"/>
      <c r="L38" s="392"/>
      <c r="M38" s="136"/>
      <c r="N38" s="137"/>
      <c r="O38" s="137"/>
      <c r="P38" s="390"/>
      <c r="Q38" s="391"/>
      <c r="R38" s="396"/>
      <c r="S38" s="122"/>
      <c r="T38" s="8"/>
      <c r="U38" s="423"/>
      <c r="V38" s="423"/>
      <c r="W38" s="423"/>
      <c r="X38" s="423"/>
      <c r="Y38" s="423"/>
      <c r="Z38" s="423"/>
      <c r="AA38" s="8"/>
      <c r="AB38" s="8"/>
      <c r="AC38" s="8"/>
    </row>
    <row r="39" spans="1:29" ht="15.75" customHeight="1" thickBot="1" x14ac:dyDescent="0.3">
      <c r="A39" s="26"/>
      <c r="B39" s="426" t="s">
        <v>58</v>
      </c>
      <c r="C39" s="427"/>
      <c r="D39" s="397"/>
      <c r="E39" s="398"/>
      <c r="F39" s="399"/>
      <c r="G39" s="397"/>
      <c r="H39" s="398"/>
      <c r="I39" s="399"/>
      <c r="J39" s="393"/>
      <c r="K39" s="394"/>
      <c r="L39" s="395"/>
      <c r="M39" s="136"/>
      <c r="N39" s="137"/>
      <c r="O39" s="137"/>
      <c r="P39" s="397"/>
      <c r="Q39" s="398"/>
      <c r="R39" s="399"/>
      <c r="S39" s="122"/>
      <c r="T39" s="8"/>
      <c r="U39" s="219"/>
      <c r="V39" s="219"/>
      <c r="W39" s="219"/>
      <c r="X39" s="219"/>
      <c r="Y39" s="219"/>
      <c r="Z39" s="219"/>
      <c r="AA39" s="8"/>
      <c r="AB39" s="8"/>
      <c r="AC39" s="8"/>
    </row>
    <row r="40" spans="1:29" ht="15.75" customHeight="1" x14ac:dyDescent="0.25">
      <c r="A40" s="26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400" t="s">
        <v>85</v>
      </c>
      <c r="M40" s="400"/>
      <c r="N40" s="400"/>
      <c r="O40" s="401"/>
      <c r="P40" s="402">
        <f>IF(SUM(P22:P38)=0,"",SUM(P22:P38))</f>
        <v>200</v>
      </c>
      <c r="Q40" s="403"/>
      <c r="R40" s="404"/>
      <c r="S40" s="122"/>
      <c r="T40" s="8"/>
      <c r="U40" s="407" t="s">
        <v>62</v>
      </c>
      <c r="V40" s="408"/>
      <c r="W40" s="408"/>
      <c r="X40" s="408"/>
      <c r="Y40" s="408"/>
      <c r="Z40" s="409"/>
      <c r="AA40" s="8"/>
      <c r="AB40" s="8"/>
      <c r="AC40" s="8"/>
    </row>
    <row r="41" spans="1:29" ht="15.75" customHeight="1" thickBot="1" x14ac:dyDescent="0.3">
      <c r="A41" s="26"/>
      <c r="B41" s="86"/>
      <c r="C41" s="86"/>
      <c r="D41" s="86"/>
      <c r="E41" s="86"/>
      <c r="F41" s="86"/>
      <c r="G41" s="86"/>
      <c r="H41" s="86"/>
      <c r="I41" s="86"/>
      <c r="J41" s="140"/>
      <c r="K41" s="140"/>
      <c r="L41" s="400"/>
      <c r="M41" s="400"/>
      <c r="N41" s="400"/>
      <c r="O41" s="401"/>
      <c r="P41" s="405"/>
      <c r="Q41" s="332"/>
      <c r="R41" s="406"/>
      <c r="S41" s="122"/>
      <c r="T41" s="8"/>
      <c r="U41" s="410"/>
      <c r="V41" s="411"/>
      <c r="W41" s="411"/>
      <c r="X41" s="411"/>
      <c r="Y41" s="411"/>
      <c r="Z41" s="412"/>
      <c r="AA41" s="20"/>
      <c r="AB41" s="8"/>
      <c r="AC41" s="8"/>
    </row>
    <row r="42" spans="1:29" ht="17.25" customHeight="1" thickBot="1" x14ac:dyDescent="0.3">
      <c r="A42" s="26"/>
      <c r="B42" s="86"/>
      <c r="C42" s="86"/>
      <c r="D42" s="86"/>
      <c r="E42" s="86"/>
      <c r="F42" s="86"/>
      <c r="G42" s="86"/>
      <c r="H42" s="86"/>
      <c r="I42" s="86"/>
      <c r="J42" s="141"/>
      <c r="K42" s="141"/>
      <c r="L42" s="227"/>
      <c r="M42" s="227" t="s">
        <v>9</v>
      </c>
      <c r="N42" s="227"/>
      <c r="O42" s="227"/>
      <c r="P42" s="143" t="s">
        <v>63</v>
      </c>
      <c r="Q42" s="143"/>
      <c r="R42" s="143"/>
      <c r="S42" s="122"/>
      <c r="T42" s="8"/>
      <c r="U42" s="202"/>
      <c r="V42" s="202"/>
      <c r="W42" s="202"/>
      <c r="X42" s="202"/>
      <c r="Y42" s="202"/>
      <c r="Z42" s="202"/>
      <c r="AA42" s="8"/>
      <c r="AB42" s="8"/>
      <c r="AC42" s="8"/>
    </row>
    <row r="43" spans="1:29" ht="15.75" customHeight="1" thickTop="1" x14ac:dyDescent="0.25">
      <c r="A43" s="26"/>
      <c r="B43" s="86"/>
      <c r="C43" s="86"/>
      <c r="D43" s="86"/>
      <c r="E43" s="86"/>
      <c r="F43" s="86"/>
      <c r="G43" s="86"/>
      <c r="H43" s="86"/>
      <c r="I43" s="86"/>
      <c r="J43" s="141"/>
      <c r="K43" s="141"/>
      <c r="L43" s="227"/>
      <c r="M43" s="413" t="s">
        <v>86</v>
      </c>
      <c r="N43" s="414"/>
      <c r="O43" s="415"/>
      <c r="P43" s="416">
        <f>IF(P40="","",P40/60)</f>
        <v>3.3333333333333335</v>
      </c>
      <c r="Q43" s="417"/>
      <c r="R43" s="418"/>
      <c r="S43" s="122"/>
      <c r="T43" s="8"/>
      <c r="U43" s="422" t="s">
        <v>101</v>
      </c>
      <c r="V43" s="422"/>
      <c r="W43" s="422"/>
      <c r="X43" s="422"/>
      <c r="Y43" s="422"/>
      <c r="Z43" s="422"/>
      <c r="AA43" s="8"/>
      <c r="AB43" s="8"/>
      <c r="AC43" s="8"/>
    </row>
    <row r="44" spans="1:29" ht="15.75" customHeight="1" thickBot="1" x14ac:dyDescent="0.3">
      <c r="A44" s="26"/>
      <c r="B44" s="86"/>
      <c r="C44" s="86"/>
      <c r="D44" s="86"/>
      <c r="E44" s="86"/>
      <c r="F44" s="86"/>
      <c r="G44" s="86"/>
      <c r="H44" s="86"/>
      <c r="I44" s="86"/>
      <c r="J44" s="141"/>
      <c r="K44" s="141"/>
      <c r="L44" s="227"/>
      <c r="M44" s="414"/>
      <c r="N44" s="414"/>
      <c r="O44" s="415"/>
      <c r="P44" s="419"/>
      <c r="Q44" s="420"/>
      <c r="R44" s="421"/>
      <c r="S44" s="122"/>
      <c r="T44" s="8"/>
      <c r="U44" s="422"/>
      <c r="V44" s="422"/>
      <c r="W44" s="422"/>
      <c r="X44" s="422"/>
      <c r="Y44" s="422"/>
      <c r="Z44" s="422"/>
      <c r="AA44" s="144"/>
      <c r="AB44" s="8"/>
      <c r="AC44" s="8"/>
    </row>
    <row r="45" spans="1:29" ht="10.5" customHeight="1" thickTop="1" thickBot="1" x14ac:dyDescent="0.3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8"/>
      <c r="U45" s="422"/>
      <c r="V45" s="422"/>
      <c r="W45" s="422"/>
      <c r="X45" s="422"/>
      <c r="Y45" s="422"/>
      <c r="Z45" s="422"/>
      <c r="AA45" s="144"/>
      <c r="AB45" s="8"/>
      <c r="AC45" s="8"/>
    </row>
    <row r="46" spans="1:29" ht="16.2" thickBot="1" x14ac:dyDescent="0.3">
      <c r="A46" s="118" t="s">
        <v>35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21"/>
      <c r="T46" s="8"/>
      <c r="U46" s="422"/>
      <c r="V46" s="422"/>
      <c r="W46" s="422"/>
      <c r="X46" s="422"/>
      <c r="Y46" s="422"/>
      <c r="Z46" s="422"/>
      <c r="AA46" s="61"/>
      <c r="AB46" s="8"/>
      <c r="AC46" s="8"/>
    </row>
    <row r="47" spans="1:29" ht="15.6" x14ac:dyDescent="0.3">
      <c r="A47" s="149"/>
      <c r="B47" s="113"/>
      <c r="C47" s="113"/>
      <c r="D47" s="113"/>
      <c r="E47" s="113"/>
      <c r="F47" s="378" t="s">
        <v>36</v>
      </c>
      <c r="G47" s="379"/>
      <c r="H47" s="379"/>
      <c r="I47" s="89"/>
      <c r="J47" s="95"/>
      <c r="K47" s="95"/>
      <c r="L47" s="382" t="s">
        <v>64</v>
      </c>
      <c r="M47" s="383"/>
      <c r="N47" s="383"/>
      <c r="O47" s="152"/>
      <c r="P47" s="152"/>
      <c r="Q47" s="150" t="s">
        <v>65</v>
      </c>
      <c r="R47" s="151"/>
      <c r="S47" s="153"/>
      <c r="T47" s="83"/>
      <c r="U47" s="422"/>
      <c r="V47" s="422"/>
      <c r="W47" s="422"/>
      <c r="X47" s="422"/>
      <c r="Y47" s="422"/>
      <c r="Z47" s="422"/>
      <c r="AA47" s="61"/>
      <c r="AB47" s="83"/>
      <c r="AC47" s="83"/>
    </row>
    <row r="48" spans="1:29" ht="15.6" x14ac:dyDescent="0.3">
      <c r="A48" s="26"/>
      <c r="B48" s="113"/>
      <c r="C48" s="113"/>
      <c r="D48" s="113"/>
      <c r="E48" s="113"/>
      <c r="F48" s="380"/>
      <c r="G48" s="381"/>
      <c r="H48" s="381"/>
      <c r="I48" s="89"/>
      <c r="J48" s="224" t="s">
        <v>67</v>
      </c>
      <c r="K48" s="154"/>
      <c r="L48" s="384" t="s">
        <v>68</v>
      </c>
      <c r="M48" s="385"/>
      <c r="N48" s="385"/>
      <c r="O48" s="152"/>
      <c r="P48" s="386" t="s">
        <v>66</v>
      </c>
      <c r="Q48" s="387"/>
      <c r="R48" s="387"/>
      <c r="S48" s="155"/>
      <c r="T48" s="83"/>
      <c r="U48" s="422"/>
      <c r="V48" s="422"/>
      <c r="W48" s="422"/>
      <c r="X48" s="422"/>
      <c r="Y48" s="422"/>
      <c r="Z48" s="422"/>
      <c r="AA48" s="61"/>
      <c r="AB48" s="83"/>
      <c r="AC48" s="83"/>
    </row>
    <row r="49" spans="1:29" ht="15.6" x14ac:dyDescent="0.3">
      <c r="A49" s="26"/>
      <c r="B49" s="95" t="s">
        <v>69</v>
      </c>
      <c r="C49" s="95"/>
      <c r="D49" s="95"/>
      <c r="E49" s="113"/>
      <c r="F49" s="367">
        <v>6.32</v>
      </c>
      <c r="G49" s="388"/>
      <c r="H49" s="388"/>
      <c r="I49" s="370" t="s">
        <v>70</v>
      </c>
      <c r="J49" s="371"/>
      <c r="K49" s="372"/>
      <c r="L49" s="370">
        <v>170</v>
      </c>
      <c r="M49" s="373"/>
      <c r="N49" s="389"/>
      <c r="O49" s="228" t="s">
        <v>38</v>
      </c>
      <c r="P49" s="367">
        <f>IF(F49*L49=0,"",F49*L49)</f>
        <v>1074.4000000000001</v>
      </c>
      <c r="Q49" s="374"/>
      <c r="R49" s="375"/>
      <c r="S49" s="155"/>
      <c r="T49" s="113"/>
      <c r="U49" s="422"/>
      <c r="V49" s="422"/>
      <c r="W49" s="422"/>
      <c r="X49" s="422"/>
      <c r="Y49" s="422"/>
      <c r="Z49" s="422"/>
      <c r="AA49" s="61"/>
      <c r="AB49" s="8"/>
      <c r="AC49" s="8"/>
    </row>
    <row r="50" spans="1:29" ht="15.6" x14ac:dyDescent="0.3">
      <c r="A50" s="26"/>
      <c r="B50" s="95" t="s">
        <v>102</v>
      </c>
      <c r="C50" s="95"/>
      <c r="D50" s="95"/>
      <c r="E50" s="113"/>
      <c r="F50" s="367">
        <v>3.33</v>
      </c>
      <c r="G50" s="368"/>
      <c r="H50" s="369"/>
      <c r="I50" s="370" t="s">
        <v>70</v>
      </c>
      <c r="J50" s="371"/>
      <c r="K50" s="372"/>
      <c r="L50" s="370">
        <v>1</v>
      </c>
      <c r="M50" s="373"/>
      <c r="N50" s="373"/>
      <c r="O50" s="228" t="s">
        <v>38</v>
      </c>
      <c r="P50" s="367">
        <f>IF(F50*L50=0,"",F50*L50)</f>
        <v>3.33</v>
      </c>
      <c r="Q50" s="374"/>
      <c r="R50" s="375"/>
      <c r="S50" s="155"/>
      <c r="T50" s="113"/>
      <c r="U50" s="422"/>
      <c r="V50" s="422"/>
      <c r="W50" s="422"/>
      <c r="X50" s="422"/>
      <c r="Y50" s="422"/>
      <c r="Z50" s="422"/>
      <c r="AA50" s="61"/>
      <c r="AB50" s="8"/>
      <c r="AC50" s="8"/>
    </row>
    <row r="51" spans="1:29" ht="15.6" x14ac:dyDescent="0.3">
      <c r="A51" s="26"/>
      <c r="B51" s="95" t="s">
        <v>103</v>
      </c>
      <c r="C51" s="95"/>
      <c r="D51" s="95"/>
      <c r="E51" s="113"/>
      <c r="F51" s="367">
        <v>4.42</v>
      </c>
      <c r="G51" s="368"/>
      <c r="H51" s="369"/>
      <c r="I51" s="370" t="s">
        <v>70</v>
      </c>
      <c r="J51" s="371"/>
      <c r="K51" s="372"/>
      <c r="L51" s="370">
        <v>9</v>
      </c>
      <c r="M51" s="373"/>
      <c r="N51" s="373"/>
      <c r="O51" s="228" t="s">
        <v>38</v>
      </c>
      <c r="P51" s="367">
        <f>IF(F51*L51=0,"",F51*L51)</f>
        <v>39.78</v>
      </c>
      <c r="Q51" s="374"/>
      <c r="R51" s="375"/>
      <c r="S51" s="155"/>
      <c r="T51" s="113"/>
      <c r="AA51" s="61"/>
      <c r="AB51" s="8"/>
      <c r="AC51" s="8"/>
    </row>
    <row r="52" spans="1:29" ht="15.6" x14ac:dyDescent="0.3">
      <c r="A52" s="26"/>
      <c r="B52" s="95" t="s">
        <v>103</v>
      </c>
      <c r="C52" s="95"/>
      <c r="D52" s="95"/>
      <c r="E52" s="113"/>
      <c r="F52" s="367"/>
      <c r="G52" s="368"/>
      <c r="H52" s="369"/>
      <c r="I52" s="370" t="s">
        <v>70</v>
      </c>
      <c r="J52" s="371"/>
      <c r="K52" s="372"/>
      <c r="L52" s="370"/>
      <c r="M52" s="373"/>
      <c r="N52" s="373"/>
      <c r="O52" s="228" t="s">
        <v>38</v>
      </c>
      <c r="P52" s="367" t="str">
        <f>IF(F52*L52=0,"",F52*L52)</f>
        <v/>
      </c>
      <c r="Q52" s="374"/>
      <c r="R52" s="375"/>
      <c r="S52" s="155"/>
      <c r="T52" s="113"/>
      <c r="U52" s="376" t="s">
        <v>73</v>
      </c>
      <c r="V52" s="377"/>
      <c r="W52" s="377"/>
      <c r="X52" s="377"/>
      <c r="Y52" s="377"/>
      <c r="Z52" s="377"/>
      <c r="AA52" s="61"/>
      <c r="AB52" s="8"/>
      <c r="AC52" s="8"/>
    </row>
    <row r="53" spans="1:29" ht="15.6" x14ac:dyDescent="0.3">
      <c r="A53" s="26"/>
      <c r="B53" s="95" t="s">
        <v>103</v>
      </c>
      <c r="C53" s="95"/>
      <c r="D53" s="95"/>
      <c r="E53" s="113"/>
      <c r="F53" s="367"/>
      <c r="G53" s="368"/>
      <c r="H53" s="369"/>
      <c r="I53" s="370" t="s">
        <v>70</v>
      </c>
      <c r="J53" s="371"/>
      <c r="K53" s="372"/>
      <c r="L53" s="370"/>
      <c r="M53" s="373"/>
      <c r="N53" s="373"/>
      <c r="O53" s="228" t="s">
        <v>38</v>
      </c>
      <c r="P53" s="367" t="str">
        <f>IF(F53*L53=0,"",F53*L53)</f>
        <v/>
      </c>
      <c r="Q53" s="374"/>
      <c r="R53" s="375"/>
      <c r="S53" s="155"/>
      <c r="T53" s="113"/>
      <c r="AA53" s="8"/>
      <c r="AB53" s="8"/>
      <c r="AC53" s="8"/>
    </row>
    <row r="54" spans="1:29" ht="12" customHeight="1" thickBot="1" x14ac:dyDescent="0.3">
      <c r="A54" s="2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/>
      <c r="T54" s="113"/>
      <c r="AA54" s="8"/>
      <c r="AB54" s="8"/>
      <c r="AC54" s="8"/>
    </row>
    <row r="55" spans="1:29" ht="16.2" thickTop="1" x14ac:dyDescent="0.3">
      <c r="A55" s="26"/>
      <c r="B55" s="157" t="s">
        <v>71</v>
      </c>
      <c r="C55" s="157"/>
      <c r="D55" s="157"/>
      <c r="E55" s="86"/>
      <c r="F55" s="86"/>
      <c r="G55" s="86"/>
      <c r="H55" s="86"/>
      <c r="I55" s="86"/>
      <c r="J55" s="86"/>
      <c r="K55" s="86"/>
      <c r="L55" s="357">
        <f>IF(SUM(L49:N53)=0,"",SUM(L49:N53))</f>
        <v>180</v>
      </c>
      <c r="M55" s="358"/>
      <c r="N55" s="359"/>
      <c r="O55" s="158"/>
      <c r="P55" s="357">
        <f>IF(SUM(P49:R53)=0,"",SUM(P49:R53))</f>
        <v>1117.51</v>
      </c>
      <c r="Q55" s="358"/>
      <c r="R55" s="359"/>
      <c r="S55" s="155"/>
      <c r="T55" s="113"/>
      <c r="U55" s="363"/>
      <c r="V55" s="363"/>
      <c r="W55" s="363"/>
      <c r="X55" s="363"/>
      <c r="Y55" s="363"/>
      <c r="Z55" s="363"/>
      <c r="AA55" s="20"/>
      <c r="AB55" s="8"/>
      <c r="AC55" s="8"/>
    </row>
    <row r="56" spans="1:29" ht="16.2" thickBot="1" x14ac:dyDescent="0.35">
      <c r="A56" s="26"/>
      <c r="B56" s="157" t="s">
        <v>72</v>
      </c>
      <c r="C56" s="157"/>
      <c r="D56" s="157"/>
      <c r="E56" s="86"/>
      <c r="F56" s="86"/>
      <c r="G56" s="86"/>
      <c r="H56" s="86"/>
      <c r="I56" s="86"/>
      <c r="J56" s="86"/>
      <c r="K56" s="86"/>
      <c r="L56" s="360"/>
      <c r="M56" s="361"/>
      <c r="N56" s="362"/>
      <c r="O56" s="158"/>
      <c r="P56" s="360"/>
      <c r="Q56" s="361"/>
      <c r="R56" s="362"/>
      <c r="S56" s="122" t="s">
        <v>9</v>
      </c>
      <c r="T56" s="113"/>
      <c r="U56" s="364" t="s">
        <v>31</v>
      </c>
      <c r="V56" s="365"/>
      <c r="W56" s="365"/>
      <c r="X56" s="365"/>
      <c r="Y56" s="365"/>
      <c r="Z56" s="365"/>
      <c r="AA56" s="61"/>
      <c r="AB56" s="8"/>
      <c r="AC56" s="8"/>
    </row>
    <row r="57" spans="1:29" ht="6" customHeight="1" thickTop="1" x14ac:dyDescent="0.3">
      <c r="A57" s="28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9"/>
      <c r="T57" s="8"/>
      <c r="AA57" s="8"/>
      <c r="AB57" s="8"/>
      <c r="AC57" s="8"/>
    </row>
    <row r="58" spans="1:29" ht="7.5" customHeight="1" thickBot="1" x14ac:dyDescent="0.35">
      <c r="A58" s="145"/>
      <c r="B58" s="162"/>
      <c r="C58" s="160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47"/>
      <c r="T58" s="8"/>
      <c r="AA58" s="20"/>
      <c r="AB58" s="8"/>
      <c r="AC58" s="8"/>
    </row>
    <row r="59" spans="1:29" ht="15" customHeight="1" x14ac:dyDescent="0.25">
      <c r="A59" s="204" t="s">
        <v>39</v>
      </c>
    </row>
    <row r="60" spans="1:29" ht="15" customHeight="1" x14ac:dyDescent="0.25">
      <c r="A60" s="366" t="s">
        <v>106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</row>
    <row r="61" spans="1:29" ht="15" customHeight="1" x14ac:dyDescent="0.25">
      <c r="Q61" s="220"/>
      <c r="R61" s="220"/>
      <c r="S61" s="284"/>
      <c r="T61" s="284"/>
      <c r="U61" s="284"/>
      <c r="V61" s="284"/>
      <c r="W61" s="284"/>
      <c r="X61" s="284"/>
      <c r="Y61" s="284"/>
      <c r="Z61" s="284"/>
      <c r="AA61" s="220"/>
      <c r="AB61" s="8"/>
      <c r="AC61" s="8"/>
    </row>
    <row r="62" spans="1:29" x14ac:dyDescent="0.25">
      <c r="U62" s="16"/>
      <c r="V62" s="16"/>
      <c r="W62" s="16"/>
      <c r="X62" s="16"/>
      <c r="Y62" s="16"/>
      <c r="Z62" s="16"/>
      <c r="AA62" s="16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1">
    <mergeCell ref="A1:K1"/>
    <mergeCell ref="O1:Z1"/>
    <mergeCell ref="A3:C3"/>
    <mergeCell ref="D3:R4"/>
    <mergeCell ref="U3:Z3"/>
    <mergeCell ref="U4:Z4"/>
    <mergeCell ref="B19:C20"/>
    <mergeCell ref="D19:F20"/>
    <mergeCell ref="G19:I20"/>
    <mergeCell ref="J19:L20"/>
    <mergeCell ref="P19:R20"/>
    <mergeCell ref="U19:Z20"/>
    <mergeCell ref="D6:L7"/>
    <mergeCell ref="O6:R7"/>
    <mergeCell ref="T12:Z13"/>
    <mergeCell ref="J16:R16"/>
    <mergeCell ref="U16:Z17"/>
    <mergeCell ref="M17:O20"/>
    <mergeCell ref="U21:Z22"/>
    <mergeCell ref="B22:C23"/>
    <mergeCell ref="D22:F23"/>
    <mergeCell ref="G22:I23"/>
    <mergeCell ref="J22:L23"/>
    <mergeCell ref="M22:O23"/>
    <mergeCell ref="P22:R23"/>
    <mergeCell ref="U23:Z24"/>
    <mergeCell ref="B24:C25"/>
    <mergeCell ref="D24:F25"/>
    <mergeCell ref="B21:C21"/>
    <mergeCell ref="D21:F21"/>
    <mergeCell ref="G21:I21"/>
    <mergeCell ref="J21:L21"/>
    <mergeCell ref="M21:O21"/>
    <mergeCell ref="P21:R21"/>
    <mergeCell ref="G24:I25"/>
    <mergeCell ref="J24:L25"/>
    <mergeCell ref="M24:O25"/>
    <mergeCell ref="P24:R25"/>
    <mergeCell ref="U25:Z26"/>
    <mergeCell ref="B26:C27"/>
    <mergeCell ref="D26:F27"/>
    <mergeCell ref="G26:I27"/>
    <mergeCell ref="J26:L27"/>
    <mergeCell ref="M26:O27"/>
    <mergeCell ref="D30:F31"/>
    <mergeCell ref="G30:I31"/>
    <mergeCell ref="J30:L31"/>
    <mergeCell ref="M30:O31"/>
    <mergeCell ref="P30:R31"/>
    <mergeCell ref="U31:Z34"/>
    <mergeCell ref="P26:R27"/>
    <mergeCell ref="U27:Z28"/>
    <mergeCell ref="B28:C29"/>
    <mergeCell ref="D28:F29"/>
    <mergeCell ref="G28:I29"/>
    <mergeCell ref="J28:L29"/>
    <mergeCell ref="M28:O29"/>
    <mergeCell ref="P28:R29"/>
    <mergeCell ref="U29:Z30"/>
    <mergeCell ref="B30:C31"/>
    <mergeCell ref="B34:C35"/>
    <mergeCell ref="D34:F35"/>
    <mergeCell ref="G34:I35"/>
    <mergeCell ref="J34:L35"/>
    <mergeCell ref="M34:O35"/>
    <mergeCell ref="P34:R35"/>
    <mergeCell ref="B32:C33"/>
    <mergeCell ref="D32:F33"/>
    <mergeCell ref="G32:I33"/>
    <mergeCell ref="J32:L33"/>
    <mergeCell ref="M32:O33"/>
    <mergeCell ref="P32:R33"/>
    <mergeCell ref="B36:C37"/>
    <mergeCell ref="D36:F37"/>
    <mergeCell ref="G36:I37"/>
    <mergeCell ref="J36:L37"/>
    <mergeCell ref="M36:O37"/>
    <mergeCell ref="P36:R37"/>
    <mergeCell ref="B38:C39"/>
    <mergeCell ref="D38:F39"/>
    <mergeCell ref="G38:I39"/>
    <mergeCell ref="J38:L39"/>
    <mergeCell ref="P38:R39"/>
    <mergeCell ref="L40:O41"/>
    <mergeCell ref="P40:R41"/>
    <mergeCell ref="U40:Z41"/>
    <mergeCell ref="M43:O44"/>
    <mergeCell ref="P43:R44"/>
    <mergeCell ref="U43:Z50"/>
    <mergeCell ref="U35:Z38"/>
    <mergeCell ref="F50:H50"/>
    <mergeCell ref="I50:K50"/>
    <mergeCell ref="L50:N50"/>
    <mergeCell ref="P50:R50"/>
    <mergeCell ref="F51:H51"/>
    <mergeCell ref="I51:K51"/>
    <mergeCell ref="L51:N51"/>
    <mergeCell ref="P51:R51"/>
    <mergeCell ref="F47:H48"/>
    <mergeCell ref="L47:N47"/>
    <mergeCell ref="L48:N48"/>
    <mergeCell ref="P48:R48"/>
    <mergeCell ref="F49:H49"/>
    <mergeCell ref="I49:K49"/>
    <mergeCell ref="L49:N49"/>
    <mergeCell ref="P49:R49"/>
    <mergeCell ref="L55:N56"/>
    <mergeCell ref="P55:R56"/>
    <mergeCell ref="U55:Z55"/>
    <mergeCell ref="U56:Z56"/>
    <mergeCell ref="A60:V60"/>
    <mergeCell ref="S61:Z61"/>
    <mergeCell ref="F52:H52"/>
    <mergeCell ref="I52:K52"/>
    <mergeCell ref="L52:N52"/>
    <mergeCell ref="P52:R52"/>
    <mergeCell ref="U52:Z52"/>
    <mergeCell ref="F53:H53"/>
    <mergeCell ref="I53:K53"/>
    <mergeCell ref="L53:N53"/>
    <mergeCell ref="P53:R53"/>
  </mergeCells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days</vt:lpstr>
      <vt:lpstr>ELEM full day hrs</vt:lpstr>
      <vt:lpstr>ELEM partial hrs</vt:lpstr>
      <vt:lpstr>ELEM partial hrs 2</vt:lpstr>
      <vt:lpstr>MS full day hrs</vt:lpstr>
      <vt:lpstr>MS partial hrs</vt:lpstr>
      <vt:lpstr>MS partial hrs 2</vt:lpstr>
      <vt:lpstr>HS full day hrs</vt:lpstr>
      <vt:lpstr>HS partial hrs</vt:lpstr>
      <vt:lpstr>HS partial hrs 2</vt:lpstr>
      <vt:lpstr>days!Print_Area</vt:lpstr>
      <vt:lpstr>'ELEM full day hrs'!Print_Area</vt:lpstr>
      <vt:lpstr>'ELEM partial hrs'!Print_Area</vt:lpstr>
      <vt:lpstr>'ELEM partial hrs 2'!Print_Area</vt:lpstr>
      <vt:lpstr>'HS full day hrs'!Print_Area</vt:lpstr>
      <vt:lpstr>'HS partial hrs'!Print_Area</vt:lpstr>
      <vt:lpstr>'HS partial hrs 2'!Print_Area</vt:lpstr>
      <vt:lpstr>'MS full day hrs'!Print_Area</vt:lpstr>
      <vt:lpstr>'MS partial hrs'!Print_Area</vt:lpstr>
      <vt:lpstr>'MS partial hrs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Ekos Customer</dc:creator>
  <cp:lastModifiedBy>Dana Reilly</cp:lastModifiedBy>
  <cp:lastPrinted>2016-10-12T14:08:12Z</cp:lastPrinted>
  <dcterms:created xsi:type="dcterms:W3CDTF">2002-09-06T20:14:26Z</dcterms:created>
  <dcterms:modified xsi:type="dcterms:W3CDTF">2016-10-14T14:10:19Z</dcterms:modified>
</cp:coreProperties>
</file>